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acuser/Desktop/R6 末弘杯/競技役員依頼関係/"/>
    </mc:Choice>
  </mc:AlternateContent>
  <xr:revisionPtr revIDLastSave="0" documentId="13_ncr:1_{CDC45D3A-2A4F-804D-ADA3-2C0C5201360E}" xr6:coauthVersionLast="47" xr6:coauthVersionMax="47" xr10:uidLastSave="{00000000-0000-0000-0000-000000000000}"/>
  <bookViews>
    <workbookView xWindow="0" yWindow="500" windowWidth="28800" windowHeight="16160" activeTab="1" xr2:uid="{46171868-1207-4547-A68D-885B8DA776B4}"/>
  </bookViews>
  <sheets>
    <sheet name="R６ 末弘杯競技役員（仮）" sheetId="6" r:id="rId1"/>
    <sheet name="委嘱状（競技役員）" sheetId="1" r:id="rId2"/>
    <sheet name="R6 競技役員一覧表" sheetId="3" r:id="rId3"/>
  </sheets>
  <definedNames>
    <definedName name="_xlnm.Print_Area" localSheetId="2">'R6 競技役員一覧表'!$A$1:$K$163</definedName>
    <definedName name="_xlnm.Print_Area" localSheetId="0">'R６ 末弘杯競技役員（仮）'!$A$1:$J$70</definedName>
    <definedName name="_xlnm.Print_Area" localSheetId="1">'委嘱状（競技役員）'!$A$1:$L$124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2" i="3" l="1"/>
  <c r="I152" i="3"/>
  <c r="K152" i="3"/>
  <c r="A152" i="3"/>
  <c r="K146" i="3"/>
  <c r="I146" i="3"/>
  <c r="G146" i="3"/>
  <c r="I145" i="3"/>
  <c r="G145" i="3"/>
  <c r="G144" i="3"/>
  <c r="I144" i="3"/>
  <c r="K144" i="3"/>
  <c r="A144" i="3"/>
  <c r="A145" i="3"/>
  <c r="A146" i="3"/>
  <c r="A147" i="3"/>
  <c r="K97" i="3"/>
  <c r="K98" i="3"/>
  <c r="K99" i="3"/>
  <c r="I97" i="3"/>
  <c r="I98" i="3"/>
  <c r="I99" i="3"/>
  <c r="G97" i="3"/>
  <c r="G98" i="3"/>
  <c r="G99" i="3"/>
  <c r="A97" i="3"/>
  <c r="A98" i="3"/>
  <c r="A99" i="3"/>
  <c r="K64" i="3"/>
  <c r="K65" i="3"/>
  <c r="K66" i="3"/>
  <c r="K67" i="3"/>
  <c r="K68" i="3"/>
  <c r="K69" i="3"/>
  <c r="K70" i="3"/>
  <c r="K71" i="3"/>
  <c r="K72" i="3"/>
  <c r="K73" i="3"/>
  <c r="K74" i="3"/>
  <c r="K163" i="3"/>
  <c r="I163" i="3"/>
  <c r="K162" i="3"/>
  <c r="I162" i="3"/>
  <c r="K161" i="3"/>
  <c r="I161" i="3"/>
  <c r="K160" i="3"/>
  <c r="I160" i="3"/>
  <c r="K159" i="3"/>
  <c r="I159" i="3"/>
  <c r="K158" i="3"/>
  <c r="I158" i="3"/>
  <c r="K157" i="3"/>
  <c r="I157" i="3"/>
  <c r="K156" i="3"/>
  <c r="I156" i="3"/>
  <c r="K155" i="3"/>
  <c r="I155" i="3"/>
  <c r="K154" i="3"/>
  <c r="I154" i="3"/>
  <c r="K153" i="3"/>
  <c r="I153" i="3"/>
  <c r="K151" i="3"/>
  <c r="I151" i="3"/>
  <c r="K150" i="3"/>
  <c r="I150" i="3"/>
  <c r="K149" i="3"/>
  <c r="I149" i="3"/>
  <c r="K148" i="3"/>
  <c r="I148" i="3"/>
  <c r="K143" i="3"/>
  <c r="I143" i="3"/>
  <c r="K142" i="3"/>
  <c r="I142" i="3"/>
  <c r="K141" i="3"/>
  <c r="I141" i="3"/>
  <c r="K140" i="3"/>
  <c r="I140" i="3"/>
  <c r="K139" i="3"/>
  <c r="I139" i="3"/>
  <c r="K138" i="3"/>
  <c r="I138" i="3"/>
  <c r="K137" i="3"/>
  <c r="I137" i="3"/>
  <c r="K136" i="3"/>
  <c r="I136" i="3"/>
  <c r="K135" i="3"/>
  <c r="I135" i="3"/>
  <c r="K134" i="3"/>
  <c r="I134" i="3"/>
  <c r="K133" i="3"/>
  <c r="I133" i="3"/>
  <c r="K132" i="3"/>
  <c r="I132" i="3"/>
  <c r="K131" i="3"/>
  <c r="I131" i="3"/>
  <c r="K130" i="3"/>
  <c r="I130" i="3"/>
  <c r="K129" i="3"/>
  <c r="I129" i="3"/>
  <c r="K128" i="3"/>
  <c r="I128" i="3"/>
  <c r="K127" i="3"/>
  <c r="I127" i="3"/>
  <c r="K126" i="3"/>
  <c r="I126" i="3"/>
  <c r="K125" i="3"/>
  <c r="I125" i="3"/>
  <c r="K124" i="3"/>
  <c r="I124" i="3"/>
  <c r="K123" i="3"/>
  <c r="I123" i="3"/>
  <c r="K122" i="3"/>
  <c r="I122" i="3"/>
  <c r="K121" i="3"/>
  <c r="I121" i="3"/>
  <c r="K120" i="3"/>
  <c r="I120" i="3"/>
  <c r="K119" i="3"/>
  <c r="I119" i="3"/>
  <c r="K118" i="3"/>
  <c r="I118" i="3"/>
  <c r="K117" i="3"/>
  <c r="I117" i="3"/>
  <c r="K116" i="3"/>
  <c r="I116" i="3"/>
  <c r="K115" i="3"/>
  <c r="I115" i="3"/>
  <c r="K114" i="3"/>
  <c r="I114" i="3"/>
  <c r="K113" i="3"/>
  <c r="I113" i="3"/>
  <c r="K112" i="3"/>
  <c r="I112" i="3"/>
  <c r="K111" i="3"/>
  <c r="I111" i="3"/>
  <c r="K110" i="3"/>
  <c r="I110" i="3"/>
  <c r="K109" i="3"/>
  <c r="I109" i="3"/>
  <c r="K108" i="3"/>
  <c r="I108" i="3"/>
  <c r="K107" i="3"/>
  <c r="I107" i="3"/>
  <c r="K106" i="3"/>
  <c r="I106" i="3"/>
  <c r="K105" i="3"/>
  <c r="I105" i="3"/>
  <c r="K104" i="3"/>
  <c r="I104" i="3"/>
  <c r="K103" i="3"/>
  <c r="I103" i="3"/>
  <c r="K102" i="3"/>
  <c r="I102" i="3"/>
  <c r="K101" i="3"/>
  <c r="I101" i="3"/>
  <c r="K100" i="3"/>
  <c r="I100" i="3"/>
  <c r="K96" i="3"/>
  <c r="I96" i="3"/>
  <c r="K95" i="3"/>
  <c r="I95" i="3"/>
  <c r="K94" i="3"/>
  <c r="I94" i="3"/>
  <c r="K93" i="3"/>
  <c r="I93" i="3"/>
  <c r="K92" i="3"/>
  <c r="I92" i="3"/>
  <c r="K91" i="3"/>
  <c r="I91" i="3"/>
  <c r="K90" i="3"/>
  <c r="I90" i="3"/>
  <c r="K89" i="3"/>
  <c r="I89" i="3"/>
  <c r="K88" i="3"/>
  <c r="I88" i="3"/>
  <c r="K87" i="3"/>
  <c r="I87" i="3"/>
  <c r="K86" i="3"/>
  <c r="I86" i="3"/>
  <c r="K85" i="3"/>
  <c r="I85" i="3"/>
  <c r="K84" i="3"/>
  <c r="I84" i="3"/>
  <c r="K83" i="3"/>
  <c r="I83" i="3"/>
  <c r="K82" i="3"/>
  <c r="I82" i="3"/>
  <c r="K81" i="3"/>
  <c r="I81" i="3"/>
  <c r="K80" i="3"/>
  <c r="I80" i="3"/>
  <c r="K79" i="3"/>
  <c r="I79" i="3"/>
  <c r="K78" i="3"/>
  <c r="I78" i="3"/>
  <c r="K77" i="3"/>
  <c r="I77" i="3"/>
  <c r="K76" i="3"/>
  <c r="I76" i="3"/>
  <c r="K75" i="3"/>
  <c r="I75" i="3"/>
  <c r="I74" i="3"/>
  <c r="I73" i="3"/>
  <c r="I72" i="3"/>
  <c r="I71" i="3"/>
  <c r="I70" i="3"/>
  <c r="I69" i="3"/>
  <c r="I68" i="3"/>
  <c r="I67" i="3"/>
  <c r="I66" i="3"/>
  <c r="I65" i="3"/>
  <c r="I64" i="3"/>
  <c r="K63" i="3"/>
  <c r="I63" i="3"/>
  <c r="K62" i="3"/>
  <c r="I62" i="3"/>
  <c r="K61" i="3"/>
  <c r="I61" i="3"/>
  <c r="K60" i="3"/>
  <c r="I60" i="3"/>
  <c r="K59" i="3"/>
  <c r="I59" i="3"/>
  <c r="K58" i="3"/>
  <c r="I58" i="3"/>
  <c r="K57" i="3"/>
  <c r="I57" i="3"/>
  <c r="K56" i="3"/>
  <c r="I56" i="3"/>
  <c r="K55" i="3"/>
  <c r="I55" i="3"/>
  <c r="K54" i="3"/>
  <c r="I54" i="3"/>
  <c r="K53" i="3"/>
  <c r="I53" i="3"/>
  <c r="K52" i="3"/>
  <c r="I52" i="3"/>
  <c r="K51" i="3"/>
  <c r="I51" i="3"/>
  <c r="K50" i="3"/>
  <c r="I50" i="3"/>
  <c r="K49" i="3"/>
  <c r="I49" i="3"/>
  <c r="K48" i="3"/>
  <c r="I48" i="3"/>
  <c r="K47" i="3"/>
  <c r="I47" i="3"/>
  <c r="K46" i="3"/>
  <c r="I46" i="3"/>
  <c r="K45" i="3"/>
  <c r="I45" i="3"/>
  <c r="K44" i="3"/>
  <c r="I44" i="3"/>
  <c r="K43" i="3"/>
  <c r="I43" i="3"/>
  <c r="K42" i="3"/>
  <c r="I42" i="3"/>
  <c r="K41" i="3"/>
  <c r="I41" i="3"/>
  <c r="K40" i="3"/>
  <c r="I40" i="3"/>
  <c r="K39" i="3"/>
  <c r="I39" i="3"/>
  <c r="K38" i="3"/>
  <c r="I38" i="3"/>
  <c r="K37" i="3"/>
  <c r="I37" i="3"/>
  <c r="K36" i="3"/>
  <c r="I36" i="3"/>
  <c r="K35" i="3"/>
  <c r="I35" i="3"/>
  <c r="K34" i="3"/>
  <c r="I34" i="3"/>
  <c r="K33" i="3"/>
  <c r="I33" i="3"/>
  <c r="K32" i="3"/>
  <c r="I32" i="3"/>
  <c r="K31" i="3"/>
  <c r="I31" i="3"/>
  <c r="K30" i="3"/>
  <c r="I30" i="3"/>
  <c r="K29" i="3"/>
  <c r="I29" i="3"/>
  <c r="K28" i="3"/>
  <c r="I28" i="3"/>
  <c r="K27" i="3"/>
  <c r="I27" i="3"/>
  <c r="K26" i="3"/>
  <c r="I26" i="3"/>
  <c r="K25" i="3"/>
  <c r="I25" i="3"/>
  <c r="K24" i="3"/>
  <c r="I24" i="3"/>
  <c r="K23" i="3"/>
  <c r="I23" i="3"/>
  <c r="K22" i="3"/>
  <c r="I22" i="3"/>
  <c r="K21" i="3"/>
  <c r="I21" i="3"/>
  <c r="K20" i="3"/>
  <c r="I20" i="3"/>
  <c r="K19" i="3"/>
  <c r="I19" i="3"/>
  <c r="K18" i="3"/>
  <c r="I18" i="3"/>
  <c r="K17" i="3"/>
  <c r="I17" i="3"/>
  <c r="K16" i="3"/>
  <c r="I16" i="3"/>
  <c r="K15" i="3"/>
  <c r="I15" i="3"/>
  <c r="K14" i="3"/>
  <c r="I14" i="3"/>
  <c r="K13" i="3"/>
  <c r="I13" i="3"/>
  <c r="K12" i="3"/>
  <c r="I12" i="3"/>
  <c r="K11" i="3"/>
  <c r="I11" i="3"/>
  <c r="K10" i="3"/>
  <c r="I10" i="3"/>
  <c r="K9" i="3"/>
  <c r="I9" i="3"/>
  <c r="K8" i="3"/>
  <c r="I8" i="3"/>
  <c r="K7" i="3"/>
  <c r="I7" i="3"/>
  <c r="G163" i="3"/>
  <c r="G162" i="3"/>
  <c r="G161" i="3"/>
  <c r="G160" i="3"/>
  <c r="G159" i="3"/>
  <c r="G158" i="3"/>
  <c r="G157" i="3"/>
  <c r="G156" i="3"/>
  <c r="G155" i="3"/>
  <c r="G154" i="3"/>
  <c r="G153" i="3"/>
  <c r="G151" i="3"/>
  <c r="G150" i="3"/>
  <c r="G149" i="3"/>
  <c r="G148"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K4" i="3"/>
  <c r="I4" i="3"/>
  <c r="G4" i="3"/>
  <c r="K6" i="3"/>
  <c r="K5" i="3"/>
  <c r="I6" i="3"/>
  <c r="I5" i="3"/>
  <c r="G5" i="3"/>
  <c r="J46" i="1"/>
  <c r="K47" i="1"/>
  <c r="A10" i="3" l="1"/>
  <c r="A11" i="3"/>
  <c r="A5" i="3" l="1"/>
  <c r="A163" i="3"/>
  <c r="A162" i="3"/>
  <c r="A161" i="3"/>
  <c r="A160" i="3"/>
  <c r="A159" i="3"/>
  <c r="A158" i="3"/>
  <c r="A157" i="3"/>
  <c r="A156" i="3"/>
  <c r="A155" i="3"/>
  <c r="A154" i="3"/>
  <c r="A153" i="3"/>
  <c r="A151" i="3"/>
  <c r="A150" i="3"/>
  <c r="A149" i="3"/>
  <c r="A148"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9" i="3"/>
  <c r="A8" i="3"/>
  <c r="A7" i="3"/>
  <c r="A6" i="3"/>
  <c r="A4" i="3"/>
  <c r="G78" i="1" l="1"/>
  <c r="D78" i="1"/>
  <c r="J78" i="1"/>
  <c r="G79" i="1"/>
  <c r="D79" i="1"/>
  <c r="J79" i="1"/>
  <c r="K42" i="1"/>
  <c r="D59" i="1"/>
  <c r="A53" i="1"/>
  <c r="A51" i="1"/>
  <c r="A50" i="1"/>
  <c r="D17" i="1" l="1"/>
  <c r="A44" i="1" s="1"/>
</calcChain>
</file>

<file path=xl/sharedStrings.xml><?xml version="1.0" encoding="utf-8"?>
<sst xmlns="http://schemas.openxmlformats.org/spreadsheetml/2006/main" count="942" uniqueCount="301">
  <si>
    <t>（　公　印　省　略　）</t>
  </si>
  <si>
    <t>　　　</t>
  </si>
  <si>
    <t>記</t>
  </si>
  <si>
    <t>　　　　　　　　　　</t>
  </si>
  <si>
    <t>　つきましては，貴管下（</t>
    <phoneticPr fontId="1"/>
  </si>
  <si>
    <t>　さて，標記大会を下記のとおり開催することになりました。</t>
    <phoneticPr fontId="1"/>
  </si>
  <si>
    <t>会　長</t>
    <phoneticPr fontId="1"/>
  </si>
  <si>
    <t>様</t>
    <rPh sb="0" eb="1">
      <t>サマ</t>
    </rPh>
    <phoneticPr fontId="1"/>
  </si>
  <si>
    <t>関係所属長　</t>
    <phoneticPr fontId="1"/>
  </si>
  <si>
    <t>　　さて，標記大会を下記のとおり開催することになりました。</t>
    <phoneticPr fontId="1"/>
  </si>
  <si>
    <t>鴨池公園水泳プール</t>
    <phoneticPr fontId="1"/>
  </si>
  <si>
    <t>大会名</t>
    <phoneticPr fontId="1"/>
  </si>
  <si>
    <t>主　催</t>
    <phoneticPr fontId="1"/>
  </si>
  <si>
    <t>後　援</t>
    <phoneticPr fontId="1"/>
  </si>
  <si>
    <t>主　管</t>
    <phoneticPr fontId="1"/>
  </si>
  <si>
    <t>鹿児島市教育委員会</t>
    <phoneticPr fontId="1"/>
  </si>
  <si>
    <t>一般社団法人鹿児島県水泳連盟</t>
    <phoneticPr fontId="1"/>
  </si>
  <si>
    <t>鹿児島県高等学校体育連盟水泳競技専門部</t>
    <phoneticPr fontId="1"/>
  </si>
  <si>
    <t>期　日</t>
    <phoneticPr fontId="1"/>
  </si>
  <si>
    <t>その他</t>
    <phoneticPr fontId="1"/>
  </si>
  <si>
    <t>会　場</t>
    <rPh sb="0" eb="3">
      <t>カイジョウ</t>
    </rPh>
    <phoneticPr fontId="1"/>
  </si>
  <si>
    <t>旅費については当方で一部補助いたしますので，当日印鑑を必ずご持参下さい。</t>
    <rPh sb="32" eb="33">
      <t xml:space="preserve">クダサイ </t>
    </rPh>
    <phoneticPr fontId="1"/>
  </si>
  <si>
    <t>【　競　技　役　員　】</t>
    <rPh sb="2" eb="3">
      <t>セリ</t>
    </rPh>
    <rPh sb="4" eb="5">
      <t>ワザ</t>
    </rPh>
    <rPh sb="6" eb="7">
      <t>エキ</t>
    </rPh>
    <rPh sb="8" eb="9">
      <t>イン</t>
    </rPh>
    <phoneticPr fontId="5"/>
  </si>
  <si>
    <t>役員長</t>
    <rPh sb="0" eb="2">
      <t>ヤクイン</t>
    </rPh>
    <rPh sb="2" eb="3">
      <t>チョウ</t>
    </rPh>
    <phoneticPr fontId="5"/>
  </si>
  <si>
    <t>平田　直樹</t>
    <rPh sb="0" eb="2">
      <t>ヒラタ</t>
    </rPh>
    <rPh sb="3" eb="5">
      <t>ナオキ</t>
    </rPh>
    <phoneticPr fontId="5"/>
  </si>
  <si>
    <t>競技進行</t>
    <rPh sb="0" eb="4">
      <t>キョウ</t>
    </rPh>
    <phoneticPr fontId="7"/>
  </si>
  <si>
    <t>審判長</t>
    <rPh sb="0" eb="3">
      <t>シンパンチョウ</t>
    </rPh>
    <phoneticPr fontId="5"/>
  </si>
  <si>
    <t>岩元　祥人</t>
    <rPh sb="0" eb="2">
      <t>イワモト</t>
    </rPh>
    <rPh sb="3" eb="4">
      <t>ショウ</t>
    </rPh>
    <rPh sb="4" eb="5">
      <t>ヒト</t>
    </rPh>
    <phoneticPr fontId="5"/>
  </si>
  <si>
    <t>副審判長</t>
    <rPh sb="0" eb="1">
      <t>フク</t>
    </rPh>
    <rPh sb="1" eb="4">
      <t>シンパンチョウ</t>
    </rPh>
    <phoneticPr fontId="5"/>
  </si>
  <si>
    <t>郷原　　誠</t>
    <rPh sb="0" eb="2">
      <t>ゴウハラ</t>
    </rPh>
    <rPh sb="4" eb="5">
      <t>マコト</t>
    </rPh>
    <phoneticPr fontId="7"/>
  </si>
  <si>
    <t>出発合図員</t>
    <rPh sb="0" eb="2">
      <t>シュッパツ</t>
    </rPh>
    <rPh sb="2" eb="4">
      <t>アイズ</t>
    </rPh>
    <rPh sb="4" eb="5">
      <t>イン</t>
    </rPh>
    <phoneticPr fontId="5"/>
  </si>
  <si>
    <t>（主）</t>
    <rPh sb="1" eb="2">
      <t>シュ</t>
    </rPh>
    <phoneticPr fontId="5"/>
  </si>
  <si>
    <t>白坂　元樹</t>
    <rPh sb="0" eb="2">
      <t>シラサカ</t>
    </rPh>
    <rPh sb="3" eb="5">
      <t>モトキ</t>
    </rPh>
    <phoneticPr fontId="5"/>
  </si>
  <si>
    <t>松元　宏樹</t>
    <rPh sb="0" eb="2">
      <t>マツモト</t>
    </rPh>
    <rPh sb="3" eb="5">
      <t>ヒロキ</t>
    </rPh>
    <phoneticPr fontId="7"/>
  </si>
  <si>
    <t>泳法審判員</t>
    <rPh sb="0" eb="2">
      <t>エイホウ</t>
    </rPh>
    <rPh sb="2" eb="4">
      <t>シンパン</t>
    </rPh>
    <rPh sb="4" eb="5">
      <t>イン</t>
    </rPh>
    <phoneticPr fontId="5"/>
  </si>
  <si>
    <t>宮﨑　雅至</t>
    <rPh sb="0" eb="2">
      <t>ミヤザキ</t>
    </rPh>
    <rPh sb="3" eb="5">
      <t xml:space="preserve">マサシ </t>
    </rPh>
    <phoneticPr fontId="7"/>
  </si>
  <si>
    <t>伊藤　真二</t>
    <rPh sb="0" eb="2">
      <t>イトウ</t>
    </rPh>
    <rPh sb="3" eb="5">
      <t>シンジ</t>
    </rPh>
    <phoneticPr fontId="5"/>
  </si>
  <si>
    <t>東村　光晃</t>
    <rPh sb="0" eb="2">
      <t>ヒガシムラ</t>
    </rPh>
    <rPh sb="3" eb="4">
      <t>ヒカル</t>
    </rPh>
    <rPh sb="4" eb="5">
      <t>アキラ</t>
    </rPh>
    <phoneticPr fontId="5"/>
  </si>
  <si>
    <t>岩本　麻衣子</t>
    <rPh sb="0" eb="2">
      <t>イワモト</t>
    </rPh>
    <rPh sb="3" eb="6">
      <t>マイコ</t>
    </rPh>
    <phoneticPr fontId="7"/>
  </si>
  <si>
    <t>田中　一隆</t>
    <rPh sb="0" eb="2">
      <t>タナカ</t>
    </rPh>
    <rPh sb="3" eb="5">
      <t>カズタカ</t>
    </rPh>
    <phoneticPr fontId="7"/>
  </si>
  <si>
    <t>折返監察員</t>
    <rPh sb="0" eb="1">
      <t>オ</t>
    </rPh>
    <rPh sb="1" eb="2">
      <t>カエ</t>
    </rPh>
    <rPh sb="2" eb="4">
      <t>カンサツ</t>
    </rPh>
    <rPh sb="4" eb="5">
      <t>イン</t>
    </rPh>
    <phoneticPr fontId="5"/>
  </si>
  <si>
    <t>伊佐　　忍</t>
    <rPh sb="0" eb="2">
      <t>イサ</t>
    </rPh>
    <rPh sb="4" eb="5">
      <t>シノブ</t>
    </rPh>
    <phoneticPr fontId="7"/>
  </si>
  <si>
    <t>（副）</t>
    <rPh sb="0" eb="1">
      <t xml:space="preserve">（フク） </t>
    </rPh>
    <phoneticPr fontId="7"/>
  </si>
  <si>
    <t>本村　貴彰</t>
    <rPh sb="0" eb="2">
      <t>モトム</t>
    </rPh>
    <rPh sb="3" eb="4">
      <t xml:space="preserve">タカアキ </t>
    </rPh>
    <rPh sb="4" eb="5">
      <t xml:space="preserve">アキラ </t>
    </rPh>
    <phoneticPr fontId="7"/>
  </si>
  <si>
    <t>重村　直輝</t>
    <rPh sb="0" eb="2">
      <t>シゲムラ</t>
    </rPh>
    <rPh sb="3" eb="4">
      <t>ナオキ</t>
    </rPh>
    <rPh sb="4" eb="5">
      <t>カガヤク</t>
    </rPh>
    <phoneticPr fontId="7"/>
  </si>
  <si>
    <t>記録・音響</t>
    <rPh sb="0" eb="2">
      <t>キロク</t>
    </rPh>
    <rPh sb="3" eb="5">
      <t>オンキョウ</t>
    </rPh>
    <phoneticPr fontId="5"/>
  </si>
  <si>
    <t>機械操作員</t>
    <rPh sb="0" eb="2">
      <t>キカイ</t>
    </rPh>
    <rPh sb="2" eb="4">
      <t>ソウサ</t>
    </rPh>
    <rPh sb="4" eb="5">
      <t>イン</t>
    </rPh>
    <phoneticPr fontId="5"/>
  </si>
  <si>
    <t>本田　耕造</t>
    <rPh sb="0" eb="2">
      <t>ホn</t>
    </rPh>
    <rPh sb="3" eb="5">
      <t>コウゾウ</t>
    </rPh>
    <phoneticPr fontId="7"/>
  </si>
  <si>
    <t>松下　良和</t>
    <rPh sb="0" eb="2">
      <t>マツシタ</t>
    </rPh>
    <rPh sb="3" eb="5">
      <t>ヨシカズ</t>
    </rPh>
    <phoneticPr fontId="5"/>
  </si>
  <si>
    <t>招集員</t>
    <rPh sb="0" eb="2">
      <t>ショウシュウ</t>
    </rPh>
    <rPh sb="2" eb="3">
      <t>イン</t>
    </rPh>
    <phoneticPr fontId="5"/>
  </si>
  <si>
    <t>初瀨　有志</t>
    <rPh sb="0" eb="1">
      <t>ハツ</t>
    </rPh>
    <rPh sb="1" eb="2">
      <t>セ</t>
    </rPh>
    <rPh sb="3" eb="5">
      <t>ユウシ</t>
    </rPh>
    <phoneticPr fontId="5"/>
  </si>
  <si>
    <t>通告員</t>
    <rPh sb="0" eb="2">
      <t>ツウコク</t>
    </rPh>
    <rPh sb="2" eb="3">
      <t>イン</t>
    </rPh>
    <phoneticPr fontId="5"/>
  </si>
  <si>
    <t>計時員</t>
    <rPh sb="0" eb="2">
      <t>ケイジ</t>
    </rPh>
    <rPh sb="2" eb="3">
      <t>イン</t>
    </rPh>
    <phoneticPr fontId="5"/>
  </si>
  <si>
    <t>監視救護</t>
    <rPh sb="0" eb="2">
      <t>カンシ</t>
    </rPh>
    <rPh sb="2" eb="4">
      <t>キュウ</t>
    </rPh>
    <phoneticPr fontId="5"/>
  </si>
  <si>
    <t>賞典・表彰</t>
    <rPh sb="0" eb="2">
      <t xml:space="preserve">ショウテン </t>
    </rPh>
    <rPh sb="3" eb="5">
      <t>ヒョウ</t>
    </rPh>
    <phoneticPr fontId="7"/>
  </si>
  <si>
    <t>救護</t>
    <rPh sb="0" eb="2">
      <t>キュウゴ</t>
    </rPh>
    <phoneticPr fontId="5"/>
  </si>
  <si>
    <t>ﾘｿﾞﾘｭｰｼｮﾝﾃﾞｽｸ</t>
    <phoneticPr fontId="7"/>
  </si>
  <si>
    <t>場内指令</t>
    <rPh sb="0" eb="2">
      <t>ジョウナイ</t>
    </rPh>
    <rPh sb="2" eb="4">
      <t>シレイ</t>
    </rPh>
    <phoneticPr fontId="5"/>
  </si>
  <si>
    <t>受付</t>
    <rPh sb="0" eb="2">
      <t>ウケツケ</t>
    </rPh>
    <phoneticPr fontId="5"/>
  </si>
  <si>
    <t>総務</t>
    <rPh sb="0" eb="2">
      <t>ソウム</t>
    </rPh>
    <phoneticPr fontId="5"/>
  </si>
  <si>
    <t>福島　　誠</t>
    <rPh sb="0" eb="2">
      <t>フクシマ</t>
    </rPh>
    <rPh sb="4" eb="5">
      <t>マコト</t>
    </rPh>
    <phoneticPr fontId="5"/>
  </si>
  <si>
    <t>若松　博文</t>
    <rPh sb="0" eb="2">
      <t>ワカマツ</t>
    </rPh>
    <rPh sb="3" eb="5">
      <t>ヒロフミ</t>
    </rPh>
    <phoneticPr fontId="7"/>
  </si>
  <si>
    <t>有馬　康一</t>
    <rPh sb="0" eb="2">
      <t>アリマ</t>
    </rPh>
    <rPh sb="3" eb="5">
      <t>コウイチ</t>
    </rPh>
    <phoneticPr fontId="7"/>
  </si>
  <si>
    <t>【　競技役員一覧表　】</t>
    <rPh sb="2" eb="3">
      <t>セリ</t>
    </rPh>
    <rPh sb="3" eb="4">
      <t>ワザ</t>
    </rPh>
    <rPh sb="4" eb="5">
      <t>エキ</t>
    </rPh>
    <rPh sb="5" eb="6">
      <t>イン</t>
    </rPh>
    <rPh sb="6" eb="9">
      <t>１ラn</t>
    </rPh>
    <phoneticPr fontId="5"/>
  </si>
  <si>
    <t>No.</t>
    <phoneticPr fontId="1"/>
  </si>
  <si>
    <t>役職</t>
    <rPh sb="0" eb="1">
      <t>ヤクショ</t>
    </rPh>
    <phoneticPr fontId="1"/>
  </si>
  <si>
    <t>氏名</t>
    <rPh sb="0" eb="2">
      <t>シメイ</t>
    </rPh>
    <phoneticPr fontId="1"/>
  </si>
  <si>
    <t>ﾘｿﾞﾘｭｰｼｮﾝﾃﾞｽｸ</t>
    <phoneticPr fontId="1"/>
  </si>
  <si>
    <t>出発合図員（主任）</t>
    <rPh sb="0" eb="2">
      <t>シュッパツ</t>
    </rPh>
    <rPh sb="2" eb="4">
      <t>アイズ</t>
    </rPh>
    <rPh sb="4" eb="5">
      <t>イン</t>
    </rPh>
    <rPh sb="6" eb="8">
      <t>シュニn</t>
    </rPh>
    <phoneticPr fontId="5"/>
  </si>
  <si>
    <t>泳法審判員（主任）</t>
    <rPh sb="0" eb="2">
      <t>エイホウ</t>
    </rPh>
    <rPh sb="2" eb="4">
      <t>シンパン</t>
    </rPh>
    <rPh sb="4" eb="5">
      <t>イン</t>
    </rPh>
    <rPh sb="6" eb="8">
      <t>シュニn</t>
    </rPh>
    <phoneticPr fontId="5"/>
  </si>
  <si>
    <t>折返監察員（主任）</t>
    <rPh sb="0" eb="1">
      <t>オ</t>
    </rPh>
    <rPh sb="1" eb="2">
      <t>カエ</t>
    </rPh>
    <rPh sb="2" eb="4">
      <t>カンサツ</t>
    </rPh>
    <rPh sb="4" eb="5">
      <t>イン</t>
    </rPh>
    <rPh sb="6" eb="8">
      <t>シュニn</t>
    </rPh>
    <phoneticPr fontId="5"/>
  </si>
  <si>
    <t>記録・音響（主任）</t>
    <rPh sb="0" eb="2">
      <t>キロク</t>
    </rPh>
    <rPh sb="3" eb="5">
      <t>オンキョウ</t>
    </rPh>
    <rPh sb="6" eb="8">
      <t>シュニn</t>
    </rPh>
    <phoneticPr fontId="5"/>
  </si>
  <si>
    <t>機械操作員（主任）</t>
    <rPh sb="0" eb="2">
      <t>キカイ</t>
    </rPh>
    <rPh sb="2" eb="4">
      <t>ソウサ</t>
    </rPh>
    <rPh sb="4" eb="5">
      <t>イン</t>
    </rPh>
    <rPh sb="6" eb="8">
      <t>シュニn</t>
    </rPh>
    <phoneticPr fontId="5"/>
  </si>
  <si>
    <t>招集員（主任）</t>
    <rPh sb="0" eb="2">
      <t>ショウシュウ</t>
    </rPh>
    <rPh sb="2" eb="3">
      <t>イン</t>
    </rPh>
    <rPh sb="4" eb="6">
      <t>シュニn</t>
    </rPh>
    <phoneticPr fontId="5"/>
  </si>
  <si>
    <t>通告員（主任）</t>
    <rPh sb="0" eb="2">
      <t>ツウコク</t>
    </rPh>
    <rPh sb="2" eb="3">
      <t>イン</t>
    </rPh>
    <rPh sb="4" eb="6">
      <t>シュニn</t>
    </rPh>
    <phoneticPr fontId="5"/>
  </si>
  <si>
    <t>計時員（主任）</t>
    <rPh sb="0" eb="2">
      <t>ケイジ</t>
    </rPh>
    <rPh sb="2" eb="3">
      <t>イン</t>
    </rPh>
    <rPh sb="4" eb="6">
      <t>シュニn</t>
    </rPh>
    <phoneticPr fontId="5"/>
  </si>
  <si>
    <t>（屋内50ｍ×10レーン）</t>
    <phoneticPr fontId="1"/>
  </si>
  <si>
    <t>何かありましたら下記までご連絡ください。</t>
    <rPh sb="0" eb="1">
      <t>ナニ</t>
    </rPh>
    <rPh sb="8" eb="10">
      <t>カキマデ</t>
    </rPh>
    <phoneticPr fontId="1"/>
  </si>
  <si>
    <t>＜連絡先＞　鹿児島県高体連水泳専門部　委員長　平田直樹　(090)9583-7040</t>
    <rPh sb="1" eb="4">
      <t>レn</t>
    </rPh>
    <rPh sb="6" eb="10">
      <t>カゴシマ</t>
    </rPh>
    <rPh sb="10" eb="13">
      <t>コウタイ</t>
    </rPh>
    <rPh sb="13" eb="18">
      <t>スイエイ</t>
    </rPh>
    <rPh sb="19" eb="22">
      <t>イイn</t>
    </rPh>
    <rPh sb="23" eb="27">
      <t>ヒラタ</t>
    </rPh>
    <phoneticPr fontId="1"/>
  </si>
  <si>
    <t>有村　政彦</t>
    <rPh sb="0" eb="2">
      <t>アリムラ</t>
    </rPh>
    <rPh sb="3" eb="5">
      <t>マサヒコ</t>
    </rPh>
    <phoneticPr fontId="7"/>
  </si>
  <si>
    <t>白坂　夏江</t>
    <rPh sb="0" eb="2">
      <t>シラサカ</t>
    </rPh>
    <rPh sb="3" eb="5">
      <t>ナテゥ</t>
    </rPh>
    <phoneticPr fontId="7"/>
  </si>
  <si>
    <t>専門部長</t>
    <rPh sb="0" eb="4">
      <t>センモn</t>
    </rPh>
    <phoneticPr fontId="1"/>
  </si>
  <si>
    <t>宮田　俊一</t>
    <rPh sb="0" eb="2">
      <t>ミヤタ</t>
    </rPh>
    <rPh sb="3" eb="5">
      <t>シュンイチ</t>
    </rPh>
    <phoneticPr fontId="1"/>
  </si>
  <si>
    <t>福　島　　誠</t>
    <rPh sb="0" eb="3">
      <t>フクシマ</t>
    </rPh>
    <phoneticPr fontId="7"/>
  </si>
  <si>
    <t>郷原　　誠</t>
    <rPh sb="0" eb="2">
      <t>ゴウハラ</t>
    </rPh>
    <phoneticPr fontId="7"/>
  </si>
  <si>
    <t>野元　良寛</t>
    <rPh sb="0" eb="2">
      <t>ノモト</t>
    </rPh>
    <rPh sb="3" eb="5">
      <t>リョウカn</t>
    </rPh>
    <phoneticPr fontId="5"/>
  </si>
  <si>
    <t>谷山　靖幸</t>
    <rPh sb="0" eb="2">
      <t>タニヤマ</t>
    </rPh>
    <rPh sb="3" eb="5">
      <t>ヤスユキ</t>
    </rPh>
    <phoneticPr fontId="5"/>
  </si>
  <si>
    <t>長田　正博</t>
    <rPh sb="0" eb="2">
      <t>ナガタ</t>
    </rPh>
    <rPh sb="3" eb="5">
      <t>マサヒロ</t>
    </rPh>
    <phoneticPr fontId="7"/>
  </si>
  <si>
    <t>記録員</t>
    <rPh sb="0" eb="2">
      <t>キロク</t>
    </rPh>
    <rPh sb="2" eb="3">
      <t>イn</t>
    </rPh>
    <phoneticPr fontId="5"/>
  </si>
  <si>
    <t>鹿児島女子高校</t>
    <rPh sb="0" eb="5">
      <t>カゴシマ</t>
    </rPh>
    <rPh sb="5" eb="7">
      <t>コウコウ</t>
    </rPh>
    <phoneticPr fontId="7"/>
  </si>
  <si>
    <t>音響</t>
    <rPh sb="0" eb="2">
      <t>オンキョウ</t>
    </rPh>
    <phoneticPr fontId="7"/>
  </si>
  <si>
    <t>岩元　祥人</t>
    <rPh sb="0" eb="2">
      <t>イワモト</t>
    </rPh>
    <rPh sb="4" eb="5">
      <t xml:space="preserve">ヒト </t>
    </rPh>
    <phoneticPr fontId="7"/>
  </si>
  <si>
    <t>補助員</t>
    <rPh sb="0" eb="3">
      <t>ホジョイン</t>
    </rPh>
    <phoneticPr fontId="5"/>
  </si>
  <si>
    <t>鹿児島女子高等学校</t>
    <rPh sb="0" eb="3">
      <t>カゴシマ</t>
    </rPh>
    <rPh sb="3" eb="5">
      <t>ジョシ</t>
    </rPh>
    <rPh sb="5" eb="7">
      <t>コウトウ</t>
    </rPh>
    <rPh sb="7" eb="9">
      <t>ガッコウ</t>
    </rPh>
    <phoneticPr fontId="5"/>
  </si>
  <si>
    <t>鹿児島情報高等学校</t>
    <rPh sb="0" eb="3">
      <t>カゴシマ</t>
    </rPh>
    <rPh sb="3" eb="5">
      <t>ジョウホウ</t>
    </rPh>
    <rPh sb="5" eb="7">
      <t>コウトウ</t>
    </rPh>
    <rPh sb="7" eb="9">
      <t>ガッコウ</t>
    </rPh>
    <phoneticPr fontId="5"/>
  </si>
  <si>
    <t>折返監察員</t>
    <rPh sb="0" eb="2">
      <t>オリカエシ</t>
    </rPh>
    <rPh sb="2" eb="5">
      <t>カンサテゥ</t>
    </rPh>
    <phoneticPr fontId="5"/>
  </si>
  <si>
    <t>渡辺　義明</t>
    <rPh sb="0" eb="2">
      <t>ワタナベ</t>
    </rPh>
    <rPh sb="3" eb="5">
      <t>ヨシアキ</t>
    </rPh>
    <phoneticPr fontId="1"/>
  </si>
  <si>
    <t>小川　純一</t>
    <rPh sb="0" eb="2">
      <t>オガワ</t>
    </rPh>
    <rPh sb="3" eb="5">
      <t>ジュンイチ</t>
    </rPh>
    <phoneticPr fontId="1"/>
  </si>
  <si>
    <t>宮﨑　健介</t>
    <rPh sb="0" eb="2">
      <t>ミヤザキ</t>
    </rPh>
    <rPh sb="3" eb="5">
      <t>ケンスケ</t>
    </rPh>
    <phoneticPr fontId="1"/>
  </si>
  <si>
    <t>冨永　　透</t>
    <rPh sb="0" eb="2">
      <t>トミナガ</t>
    </rPh>
    <rPh sb="4" eb="5">
      <t>トオル</t>
    </rPh>
    <phoneticPr fontId="1"/>
  </si>
  <si>
    <t>山川　勝也</t>
    <rPh sb="0" eb="2">
      <t>ヤマ</t>
    </rPh>
    <rPh sb="3" eb="5">
      <t>カツヤ</t>
    </rPh>
    <phoneticPr fontId="1"/>
  </si>
  <si>
    <t>下城　智宏</t>
    <rPh sb="0" eb="2">
      <t>シモジョウ</t>
    </rPh>
    <rPh sb="3" eb="5">
      <t>トモヒロ</t>
    </rPh>
    <phoneticPr fontId="1"/>
  </si>
  <si>
    <t>川崎　真琴</t>
    <rPh sb="0" eb="2">
      <t>カワサキ</t>
    </rPh>
    <rPh sb="3" eb="4">
      <t>マコト</t>
    </rPh>
    <rPh sb="4" eb="5">
      <t xml:space="preserve">コト </t>
    </rPh>
    <phoneticPr fontId="1"/>
  </si>
  <si>
    <t>大城　和紀</t>
    <rPh sb="0" eb="2">
      <t>オオシロ</t>
    </rPh>
    <rPh sb="3" eb="4">
      <t>カズヒロ</t>
    </rPh>
    <rPh sb="4" eb="5">
      <t>キゲンゼn</t>
    </rPh>
    <phoneticPr fontId="1"/>
  </si>
  <si>
    <t>若松　博文</t>
    <rPh sb="0" eb="2">
      <t>ワカマテゥ</t>
    </rPh>
    <rPh sb="3" eb="5">
      <t>ヒロフミ</t>
    </rPh>
    <phoneticPr fontId="1"/>
  </si>
  <si>
    <t>【　上　訴　審　判　】</t>
    <rPh sb="2" eb="9">
      <t>ジョウソシ</t>
    </rPh>
    <phoneticPr fontId="5"/>
  </si>
  <si>
    <t>萬久　博敏</t>
  </si>
  <si>
    <t>徳永　　愛</t>
    <rPh sb="0" eb="2">
      <t>トクナガ</t>
    </rPh>
    <rPh sb="4" eb="5">
      <t>アイ</t>
    </rPh>
    <phoneticPr fontId="5"/>
  </si>
  <si>
    <t>三角　　卓</t>
    <rPh sb="0" eb="2">
      <t>ミスミ</t>
    </rPh>
    <rPh sb="4" eb="5">
      <t>スグル</t>
    </rPh>
    <phoneticPr fontId="1"/>
  </si>
  <si>
    <t>山之内　寛</t>
  </si>
  <si>
    <t>前野美智江</t>
  </si>
  <si>
    <t>松岡千恵子</t>
  </si>
  <si>
    <t>眞邉眞智子</t>
  </si>
  <si>
    <t>繁昌　誠吾</t>
  </si>
  <si>
    <t>橋本　晃史</t>
  </si>
  <si>
    <t>福田　俊起</t>
  </si>
  <si>
    <t>前田　　環</t>
  </si>
  <si>
    <t>高木　俊二</t>
  </si>
  <si>
    <t>上野　繁樹</t>
  </si>
  <si>
    <t>安楽　雄人</t>
  </si>
  <si>
    <t>榎田　礼花</t>
  </si>
  <si>
    <t>竹内正二郎</t>
  </si>
  <si>
    <t>西村　 祐一</t>
  </si>
  <si>
    <t>髙田　　大</t>
  </si>
  <si>
    <t>酒匂　春奈</t>
  </si>
  <si>
    <t>小島　昌吾</t>
    <rPh sb="0" eb="2">
      <t>コジマ</t>
    </rPh>
    <rPh sb="3" eb="5">
      <t>ショウ</t>
    </rPh>
    <phoneticPr fontId="1"/>
  </si>
  <si>
    <t>鬼丸　拓朗</t>
    <rPh sb="0" eb="2">
      <t>オニマル</t>
    </rPh>
    <rPh sb="3" eb="4">
      <t>タクロウ</t>
    </rPh>
    <rPh sb="4" eb="5">
      <t>Raw</t>
    </rPh>
    <phoneticPr fontId="1"/>
  </si>
  <si>
    <t>西山　七海</t>
    <rPh sb="0" eb="1">
      <t>ニシ</t>
    </rPh>
    <rPh sb="3" eb="5">
      <t>ナナミ</t>
    </rPh>
    <phoneticPr fontId="1"/>
  </si>
  <si>
    <t>前田　　明</t>
    <rPh sb="0" eb="2">
      <t>マエ</t>
    </rPh>
    <phoneticPr fontId="1"/>
  </si>
  <si>
    <t>白石　雄樹</t>
    <rPh sb="0" eb="2">
      <t>シライ</t>
    </rPh>
    <rPh sb="3" eb="4">
      <t>オス</t>
    </rPh>
    <rPh sb="4" eb="5">
      <t xml:space="preserve">キ </t>
    </rPh>
    <phoneticPr fontId="1"/>
  </si>
  <si>
    <t>福原　里志</t>
    <rPh sb="0" eb="1">
      <t>フクハラ</t>
    </rPh>
    <rPh sb="3" eb="4">
      <t>サト</t>
    </rPh>
    <rPh sb="4" eb="5">
      <t xml:space="preserve">シ </t>
    </rPh>
    <phoneticPr fontId="1"/>
  </si>
  <si>
    <t>本田　　守</t>
    <rPh sb="0" eb="2">
      <t>ホンダ</t>
    </rPh>
    <rPh sb="4" eb="5">
      <t>マモル</t>
    </rPh>
    <phoneticPr fontId="1"/>
  </si>
  <si>
    <t>村上　　広</t>
    <rPh sb="0" eb="1">
      <t>ムラカミ</t>
    </rPh>
    <rPh sb="4" eb="5">
      <t>ヒロイ</t>
    </rPh>
    <phoneticPr fontId="1"/>
  </si>
  <si>
    <t>唐鎌由美子</t>
    <rPh sb="0" eb="2">
      <t>カラカマ</t>
    </rPh>
    <rPh sb="2" eb="5">
      <t>ユミ</t>
    </rPh>
    <phoneticPr fontId="1"/>
  </si>
  <si>
    <t>有馬　恵美</t>
    <rPh sb="0" eb="1">
      <t>アリマ</t>
    </rPh>
    <rPh sb="3" eb="5">
      <t xml:space="preserve">エミ </t>
    </rPh>
    <phoneticPr fontId="1"/>
  </si>
  <si>
    <t>片野由美子</t>
    <rPh sb="0" eb="2">
      <t>カタノ</t>
    </rPh>
    <rPh sb="2" eb="5">
      <t>ユミコ</t>
    </rPh>
    <phoneticPr fontId="1"/>
  </si>
  <si>
    <t>萩元いつ子</t>
    <rPh sb="0" eb="2">
      <t>ハギモト</t>
    </rPh>
    <phoneticPr fontId="1"/>
  </si>
  <si>
    <t>川原　節子</t>
    <rPh sb="0" eb="1">
      <t>カワハラ</t>
    </rPh>
    <rPh sb="3" eb="5">
      <t>セツコ</t>
    </rPh>
    <phoneticPr fontId="1"/>
  </si>
  <si>
    <t>下池　桃佳</t>
    <rPh sb="0" eb="2">
      <t>シモイケ</t>
    </rPh>
    <rPh sb="3" eb="4">
      <t>モモカ</t>
    </rPh>
    <rPh sb="4" eb="5">
      <t xml:space="preserve">カ </t>
    </rPh>
    <phoneticPr fontId="1"/>
  </si>
  <si>
    <t>外城　珠美</t>
    <rPh sb="0" eb="1">
      <t>ソト</t>
    </rPh>
    <rPh sb="1" eb="2">
      <t xml:space="preserve">シロ </t>
    </rPh>
    <rPh sb="3" eb="5">
      <t>タマミ</t>
    </rPh>
    <phoneticPr fontId="1"/>
  </si>
  <si>
    <t>長野　亮子</t>
    <rPh sb="0" eb="2">
      <t>ナガノ</t>
    </rPh>
    <rPh sb="3" eb="5">
      <t>リョウ</t>
    </rPh>
    <phoneticPr fontId="1"/>
  </si>
  <si>
    <t>神野　剛志</t>
    <rPh sb="0" eb="2">
      <t xml:space="preserve">カミノ </t>
    </rPh>
    <rPh sb="3" eb="4">
      <t>タケシ</t>
    </rPh>
    <rPh sb="4" eb="5">
      <t xml:space="preserve">シ </t>
    </rPh>
    <phoneticPr fontId="1"/>
  </si>
  <si>
    <t>阿久根邦隆</t>
    <rPh sb="0" eb="3">
      <t>アクネ</t>
    </rPh>
    <rPh sb="3" eb="5">
      <t>クニタカ</t>
    </rPh>
    <phoneticPr fontId="1"/>
  </si>
  <si>
    <t>川邊　嘉樹</t>
    <rPh sb="0" eb="2">
      <t>カワベ</t>
    </rPh>
    <rPh sb="3" eb="5">
      <t>YOSHIKI</t>
    </rPh>
    <phoneticPr fontId="1"/>
  </si>
  <si>
    <t>徳丸　秀一</t>
    <rPh sb="0" eb="1">
      <t>トクマ</t>
    </rPh>
    <rPh sb="3" eb="5">
      <t>シュウ</t>
    </rPh>
    <phoneticPr fontId="1"/>
  </si>
  <si>
    <t>永山　大輔</t>
    <rPh sb="0" eb="2">
      <t>ナガヤマ</t>
    </rPh>
    <rPh sb="3" eb="5">
      <t>ダイスケ</t>
    </rPh>
    <phoneticPr fontId="1"/>
  </si>
  <si>
    <t>早渕日奈子</t>
    <rPh sb="0" eb="1">
      <t>ハヤブシ</t>
    </rPh>
    <rPh sb="1" eb="2">
      <t xml:space="preserve">フチ </t>
    </rPh>
    <rPh sb="2" eb="3">
      <t xml:space="preserve">ヒ </t>
    </rPh>
    <rPh sb="3" eb="4">
      <t xml:space="preserve">ナラ </t>
    </rPh>
    <rPh sb="4" eb="5">
      <t xml:space="preserve">コ </t>
    </rPh>
    <phoneticPr fontId="1"/>
  </si>
  <si>
    <t>早渕　友紀</t>
    <rPh sb="0" eb="1">
      <t>ハヤブシ</t>
    </rPh>
    <rPh sb="1" eb="2">
      <t xml:space="preserve">フチ </t>
    </rPh>
    <rPh sb="3" eb="4">
      <t xml:space="preserve">トモ </t>
    </rPh>
    <rPh sb="4" eb="5">
      <t xml:space="preserve">キ </t>
    </rPh>
    <phoneticPr fontId="1"/>
  </si>
  <si>
    <t>日高ゆり子</t>
    <rPh sb="0" eb="2">
      <t>ヒダカ</t>
    </rPh>
    <rPh sb="4" eb="5">
      <t xml:space="preserve">コ </t>
    </rPh>
    <phoneticPr fontId="1"/>
  </si>
  <si>
    <t>吉田　空平</t>
    <rPh sb="0" eb="2">
      <t>ヨシダ</t>
    </rPh>
    <rPh sb="3" eb="5">
      <t>ソラ</t>
    </rPh>
    <phoneticPr fontId="1"/>
  </si>
  <si>
    <t>有村　政彦</t>
    <rPh sb="0" eb="2">
      <t>アリムラ</t>
    </rPh>
    <rPh sb="3" eb="5">
      <t>マサヒコ</t>
    </rPh>
    <phoneticPr fontId="1"/>
  </si>
  <si>
    <t>村田　尚紀</t>
  </si>
  <si>
    <t>桐野　　遼</t>
  </si>
  <si>
    <t>荻迫　幸輔</t>
  </si>
  <si>
    <t>抜水　直樹</t>
  </si>
  <si>
    <t>佐藤　美佳</t>
  </si>
  <si>
    <t>岩川午次郎</t>
    <rPh sb="0" eb="2">
      <t>イワ</t>
    </rPh>
    <rPh sb="2" eb="3">
      <t>g</t>
    </rPh>
    <rPh sb="3" eb="5">
      <t>ジロウ</t>
    </rPh>
    <phoneticPr fontId="1"/>
  </si>
  <si>
    <t>堂薗　二生</t>
    <rPh sb="0" eb="1">
      <t xml:space="preserve">ドウゾノ </t>
    </rPh>
    <rPh sb="1" eb="2">
      <t>コゾノ</t>
    </rPh>
    <rPh sb="3" eb="4">
      <t xml:space="preserve">２ </t>
    </rPh>
    <rPh sb="4" eb="5">
      <t>Ikiru</t>
    </rPh>
    <phoneticPr fontId="1"/>
  </si>
  <si>
    <t>小薗　洋介</t>
    <rPh sb="0" eb="2">
      <t>コゾノ</t>
    </rPh>
    <rPh sb="3" eb="5">
      <t>ヨウスケ</t>
    </rPh>
    <phoneticPr fontId="1"/>
  </si>
  <si>
    <t>小林　草太</t>
    <rPh sb="0" eb="1">
      <t>コバヤシ</t>
    </rPh>
    <rPh sb="3" eb="5">
      <t>ソウタ</t>
    </rPh>
    <phoneticPr fontId="1"/>
  </si>
  <si>
    <t>本田　耕造</t>
    <rPh sb="0" eb="1">
      <t>ホn</t>
    </rPh>
    <rPh sb="3" eb="5">
      <t>コウゾウ</t>
    </rPh>
    <phoneticPr fontId="1"/>
  </si>
  <si>
    <t>松下　良和</t>
    <rPh sb="0" eb="2">
      <t>マテゥ</t>
    </rPh>
    <rPh sb="3" eb="5">
      <t>ヨシカズ</t>
    </rPh>
    <phoneticPr fontId="1"/>
  </si>
  <si>
    <t>佐々木　快</t>
    <rPh sb="0" eb="1">
      <t>ササキ</t>
    </rPh>
    <rPh sb="4" eb="5">
      <t>ココロヨク</t>
    </rPh>
    <phoneticPr fontId="1"/>
  </si>
  <si>
    <t>初瀬　有志</t>
  </si>
  <si>
    <t>中村　夏子</t>
  </si>
  <si>
    <t>岩元　隼人</t>
  </si>
  <si>
    <t>宮路　太輔</t>
  </si>
  <si>
    <t>大石　拓真</t>
  </si>
  <si>
    <t>津田　幸輝</t>
  </si>
  <si>
    <t>川畑　優仁</t>
    <rPh sb="0" eb="2">
      <t>カワバタ</t>
    </rPh>
    <rPh sb="3" eb="4">
      <t>ユウショウ</t>
    </rPh>
    <rPh sb="4" eb="5">
      <t xml:space="preserve">ジン </t>
    </rPh>
    <phoneticPr fontId="1"/>
  </si>
  <si>
    <t>勝目　理恵</t>
    <rPh sb="0" eb="2">
      <t>カツメ</t>
    </rPh>
    <rPh sb="3" eb="5">
      <t>リエ</t>
    </rPh>
    <phoneticPr fontId="1"/>
  </si>
  <si>
    <t>児島龍之真</t>
    <rPh sb="0" eb="2">
      <t>コジマ</t>
    </rPh>
    <rPh sb="2" eb="3">
      <t>リュウ</t>
    </rPh>
    <rPh sb="3" eb="4">
      <t xml:space="preserve">ノ </t>
    </rPh>
    <rPh sb="4" eb="5">
      <t xml:space="preserve">シン </t>
    </rPh>
    <phoneticPr fontId="1"/>
  </si>
  <si>
    <t>湯之原孝実</t>
    <rPh sb="0" eb="3">
      <t>ユノハラ</t>
    </rPh>
    <rPh sb="3" eb="5">
      <t>タカミ</t>
    </rPh>
    <phoneticPr fontId="1"/>
  </si>
  <si>
    <t>吉留　太郎</t>
    <rPh sb="0" eb="1">
      <t>ヨシドメ</t>
    </rPh>
    <rPh sb="3" eb="5">
      <t>タロウ</t>
    </rPh>
    <phoneticPr fontId="1"/>
  </si>
  <si>
    <t>栫　ふたみ</t>
  </si>
  <si>
    <t>丸野　陽子</t>
    <rPh sb="0" eb="2">
      <t xml:space="preserve">マルノ </t>
    </rPh>
    <rPh sb="3" eb="5">
      <t>ヨウコ</t>
    </rPh>
    <phoneticPr fontId="1"/>
  </si>
  <si>
    <t>川尻　　聖</t>
    <rPh sb="0" eb="2">
      <t>カワシリ</t>
    </rPh>
    <rPh sb="4" eb="5">
      <t xml:space="preserve">キヨシ </t>
    </rPh>
    <phoneticPr fontId="1"/>
  </si>
  <si>
    <t>霜出　智子</t>
    <rPh sb="0" eb="2">
      <t>シモイデ</t>
    </rPh>
    <rPh sb="3" eb="5">
      <t>トモコ</t>
    </rPh>
    <phoneticPr fontId="1"/>
  </si>
  <si>
    <t>立和田　泉</t>
  </si>
  <si>
    <t>折返観察員兼務</t>
    <rPh sb="0" eb="5">
      <t>オリカエシ</t>
    </rPh>
    <rPh sb="5" eb="7">
      <t>ケンム</t>
    </rPh>
    <phoneticPr fontId="1"/>
  </si>
  <si>
    <t>監視救護</t>
    <rPh sb="0" eb="4">
      <t>カンシ</t>
    </rPh>
    <phoneticPr fontId="5"/>
  </si>
  <si>
    <t>白水　悠登</t>
    <rPh sb="0" eb="2">
      <t>シラミ</t>
    </rPh>
    <rPh sb="3" eb="4">
      <t xml:space="preserve">ユウト </t>
    </rPh>
    <rPh sb="4" eb="5">
      <t>ノボル</t>
    </rPh>
    <phoneticPr fontId="7"/>
  </si>
  <si>
    <t>真鍋　志穂</t>
    <rPh sb="0" eb="2">
      <t>マナベ</t>
    </rPh>
    <rPh sb="3" eb="5">
      <t xml:space="preserve">シホ </t>
    </rPh>
    <phoneticPr fontId="7"/>
  </si>
  <si>
    <t>本田　里美</t>
    <rPh sb="0" eb="2">
      <t>ホn</t>
    </rPh>
    <rPh sb="3" eb="4">
      <t xml:space="preserve">サトミ </t>
    </rPh>
    <rPh sb="4" eb="5">
      <t xml:space="preserve">ミ </t>
    </rPh>
    <phoneticPr fontId="7"/>
  </si>
  <si>
    <t>中園さつき</t>
    <rPh sb="0" eb="1">
      <t>ナカ</t>
    </rPh>
    <phoneticPr fontId="7"/>
  </si>
  <si>
    <t>東　むつみ</t>
    <rPh sb="0" eb="1">
      <t>ヒガシ</t>
    </rPh>
    <phoneticPr fontId="7"/>
  </si>
  <si>
    <t>森　正一郎</t>
    <rPh sb="0" eb="1">
      <t>モリ</t>
    </rPh>
    <rPh sb="2" eb="5">
      <t>ショウイチ</t>
    </rPh>
    <phoneticPr fontId="7"/>
  </si>
  <si>
    <t>出水　勝隆</t>
    <phoneticPr fontId="7"/>
  </si>
  <si>
    <t>小丸　公徳</t>
    <rPh sb="0" eb="1">
      <t>コマル</t>
    </rPh>
    <rPh sb="3" eb="5">
      <t>キミノリ</t>
    </rPh>
    <phoneticPr fontId="7"/>
  </si>
  <si>
    <t>勇　　甚吾</t>
    <rPh sb="0" eb="1">
      <t>イサミ</t>
    </rPh>
    <rPh sb="3" eb="4">
      <t>ジンベ</t>
    </rPh>
    <rPh sb="4" eb="5">
      <t>5️⃣</t>
    </rPh>
    <phoneticPr fontId="7"/>
  </si>
  <si>
    <t>牧之瀬幸男</t>
    <phoneticPr fontId="7"/>
  </si>
  <si>
    <t>赤﨑　　誠</t>
    <rPh sb="0" eb="2">
      <t>アカサキ</t>
    </rPh>
    <rPh sb="4" eb="5">
      <t>マコト</t>
    </rPh>
    <phoneticPr fontId="7"/>
  </si>
  <si>
    <t>白川　達也</t>
    <phoneticPr fontId="7"/>
  </si>
  <si>
    <t>谷山　靖幸</t>
    <phoneticPr fontId="7"/>
  </si>
  <si>
    <t>会場係</t>
    <rPh sb="0" eb="3">
      <t>カイジョウ</t>
    </rPh>
    <phoneticPr fontId="5"/>
  </si>
  <si>
    <t>斉藤　昭浩</t>
    <phoneticPr fontId="7"/>
  </si>
  <si>
    <t>鶴丸高等学校</t>
    <rPh sb="0" eb="2">
      <t>ツルマル</t>
    </rPh>
    <rPh sb="2" eb="6">
      <t>コウ</t>
    </rPh>
    <phoneticPr fontId="7"/>
  </si>
  <si>
    <t>鹿児島中央高等学校</t>
    <rPh sb="0" eb="1">
      <t>カゴシマ</t>
    </rPh>
    <rPh sb="3" eb="9">
      <t>チュウ</t>
    </rPh>
    <phoneticPr fontId="1"/>
  </si>
  <si>
    <t>甲南高等学校</t>
    <rPh sb="0" eb="2">
      <t>コウナn</t>
    </rPh>
    <rPh sb="2" eb="6">
      <t>コウト</t>
    </rPh>
    <phoneticPr fontId="1"/>
  </si>
  <si>
    <t>鹿児島女子高校</t>
    <rPh sb="0" eb="5">
      <t>カゴシマ</t>
    </rPh>
    <rPh sb="5" eb="7">
      <t>コウコウ</t>
    </rPh>
    <phoneticPr fontId="1"/>
  </si>
  <si>
    <t>補助員係</t>
    <rPh sb="0" eb="3">
      <t>ホジヨ</t>
    </rPh>
    <rPh sb="3" eb="4">
      <t>カカリ</t>
    </rPh>
    <phoneticPr fontId="1"/>
  </si>
  <si>
    <t>①</t>
    <phoneticPr fontId="1"/>
  </si>
  <si>
    <t>②</t>
    <phoneticPr fontId="1"/>
  </si>
  <si>
    <t>2024九水連第12号</t>
    <rPh sb="4" eb="5">
      <t>キュウ</t>
    </rPh>
    <rPh sb="5" eb="6">
      <t xml:space="preserve">スイ </t>
    </rPh>
    <rPh sb="6" eb="7">
      <t>レn</t>
    </rPh>
    <rPh sb="7" eb="8">
      <t>ダイ1</t>
    </rPh>
    <phoneticPr fontId="1"/>
  </si>
  <si>
    <t>九　州　水　泳　連　盟</t>
    <rPh sb="0" eb="11">
      <t>キュウシュウ</t>
    </rPh>
    <phoneticPr fontId="1"/>
  </si>
  <si>
    <t>辛 木　 秀 子</t>
    <rPh sb="0" eb="1">
      <t xml:space="preserve">カラキ </t>
    </rPh>
    <rPh sb="2" eb="3">
      <t xml:space="preserve">キ </t>
    </rPh>
    <rPh sb="5" eb="8">
      <t>ヒデコ</t>
    </rPh>
    <phoneticPr fontId="1"/>
  </si>
  <si>
    <t>　仲秋の候，貴職におかれましては益々御健勝のこととお慶び申し上げます。</t>
    <rPh sb="1" eb="2">
      <t xml:space="preserve">ナカ </t>
    </rPh>
    <rPh sb="2" eb="3">
      <t>アキ</t>
    </rPh>
    <phoneticPr fontId="1"/>
  </si>
  <si>
    <t>令和6年度第86回末弘杯全九州高等学校選手権新人水泳競技大会</t>
    <rPh sb="0" eb="2">
      <t>レイワ</t>
    </rPh>
    <rPh sb="9" eb="12">
      <t>スエヒロ</t>
    </rPh>
    <rPh sb="12" eb="19">
      <t>ゼンキュウ</t>
    </rPh>
    <rPh sb="19" eb="22">
      <t>セn</t>
    </rPh>
    <rPh sb="22" eb="24">
      <t>シンジn</t>
    </rPh>
    <phoneticPr fontId="1"/>
  </si>
  <si>
    <t>九州水泳連盟</t>
    <rPh sb="0" eb="6">
      <t>キュウシュウ</t>
    </rPh>
    <phoneticPr fontId="1"/>
  </si>
  <si>
    <t>共　催</t>
    <rPh sb="0" eb="3">
      <t>キョウサイ</t>
    </rPh>
    <phoneticPr fontId="1"/>
  </si>
  <si>
    <t>鹿児島県高等学校体育連盟</t>
    <rPh sb="0" eb="1">
      <t>カゴシマ</t>
    </rPh>
    <rPh sb="4" eb="12">
      <t>コウ</t>
    </rPh>
    <phoneticPr fontId="1"/>
  </si>
  <si>
    <t>公益財団法人鹿児島県スポーツ協会</t>
    <rPh sb="0" eb="6">
      <t>コウエキ</t>
    </rPh>
    <rPh sb="6" eb="10">
      <t>カゴシマ</t>
    </rPh>
    <phoneticPr fontId="1"/>
  </si>
  <si>
    <t>　令和６年９月28日（土）〜29日（日）</t>
    <rPh sb="11" eb="12">
      <t>do</t>
    </rPh>
    <phoneticPr fontId="1"/>
  </si>
  <si>
    <t>に関わる競技役員の委嘱並びに大会への派遣について（依頼）</t>
    <rPh sb="4" eb="8">
      <t>キョウ</t>
    </rPh>
    <phoneticPr fontId="1"/>
  </si>
  <si>
    <t>令和6年度第86回末弘杯全九州高等学校選手権新人水泳競技大会開催</t>
    <rPh sb="0" eb="2">
      <t>レイワ</t>
    </rPh>
    <rPh sb="5" eb="6">
      <t>ダイ3</t>
    </rPh>
    <rPh sb="9" eb="12">
      <t>スエヒロ</t>
    </rPh>
    <rPh sb="12" eb="15">
      <t>ゼンキュウシュウ</t>
    </rPh>
    <rPh sb="19" eb="22">
      <t>センシュ</t>
    </rPh>
    <rPh sb="22" eb="24">
      <t>シンジnタイカイ</t>
    </rPh>
    <phoneticPr fontId="1"/>
  </si>
  <si>
    <t>　諾いただくとともに，出席についてよろしくお取り計らい下さるようお願い申し上げます。</t>
    <rPh sb="35" eb="36">
      <t>モウシ</t>
    </rPh>
    <rPh sb="37" eb="38">
      <t xml:space="preserve">アゲ </t>
    </rPh>
    <phoneticPr fontId="1"/>
  </si>
  <si>
    <t>　つきましては，貴殿を　競技役員　として委嘱いたしますので、御協力方よろしくお願い申し上げます。</t>
    <rPh sb="12" eb="16">
      <t>キョウ</t>
    </rPh>
    <rPh sb="20" eb="22">
      <t>イショク</t>
    </rPh>
    <rPh sb="30" eb="33">
      <t>ゴキョウリョク</t>
    </rPh>
    <rPh sb="41" eb="42">
      <t>モウシアゲ</t>
    </rPh>
    <phoneticPr fontId="1"/>
  </si>
  <si>
    <t xml:space="preserve"> 従事日および係名</t>
    <rPh sb="1" eb="4">
      <t>ジュウジ</t>
    </rPh>
    <rPh sb="7" eb="9">
      <t>カカリ</t>
    </rPh>
    <phoneticPr fontId="1"/>
  </si>
  <si>
    <t>9/27(金)</t>
    <rPh sb="5" eb="6">
      <t>キn</t>
    </rPh>
    <phoneticPr fontId="1"/>
  </si>
  <si>
    <t>9/28(土)</t>
    <rPh sb="5" eb="6">
      <t xml:space="preserve">ド </t>
    </rPh>
    <phoneticPr fontId="1"/>
  </si>
  <si>
    <t>9/29(日)</t>
    <rPh sb="5" eb="6">
      <t>ニチ</t>
    </rPh>
    <phoneticPr fontId="1"/>
  </si>
  <si>
    <t>主任会議</t>
    <rPh sb="0" eb="4">
      <t>シュニn</t>
    </rPh>
    <phoneticPr fontId="1"/>
  </si>
  <si>
    <t>主任および受付</t>
    <rPh sb="0" eb="2">
      <t>シュニn</t>
    </rPh>
    <rPh sb="5" eb="7">
      <t>ウケツケ</t>
    </rPh>
    <phoneticPr fontId="1"/>
  </si>
  <si>
    <t>全体ミーティング</t>
    <rPh sb="0" eb="2">
      <t>ゼンタイ</t>
    </rPh>
    <phoneticPr fontId="1"/>
  </si>
  <si>
    <t>なし</t>
    <phoneticPr fontId="1"/>
  </si>
  <si>
    <t>※ 27日（木）は監督者会議及び公式練習日</t>
  </si>
  <si>
    <t>公益財団法人鹿児島県スポーツ協会</t>
    <phoneticPr fontId="1"/>
  </si>
  <si>
    <t>詳細は＜別紙＞をご参照ください。</t>
    <rPh sb="0" eb="2">
      <t>ショウサイ</t>
    </rPh>
    <rPh sb="4" eb="6">
      <t>ベッシ</t>
    </rPh>
    <phoneticPr fontId="1"/>
  </si>
  <si>
    <t>＜別紙＞</t>
    <rPh sb="1" eb="3">
      <t>ベッシ</t>
    </rPh>
    <phoneticPr fontId="1"/>
  </si>
  <si>
    <t>服装</t>
    <rPh sb="0" eb="2">
      <t>フクソウ</t>
    </rPh>
    <phoneticPr fontId="1"/>
  </si>
  <si>
    <t>諸会議</t>
    <rPh sb="0" eb="3">
      <t>ショカイ</t>
    </rPh>
    <phoneticPr fontId="1"/>
  </si>
  <si>
    <t>プール開場</t>
    <phoneticPr fontId="1"/>
  </si>
  <si>
    <t>上</t>
    <rPh sb="0" eb="1">
      <t>ウエ</t>
    </rPh>
    <phoneticPr fontId="1"/>
  </si>
  <si>
    <t>下</t>
    <rPh sb="0" eb="1">
      <t xml:space="preserve">シタ </t>
    </rPh>
    <phoneticPr fontId="1"/>
  </si>
  <si>
    <t>日水連スラックス</t>
    <rPh sb="0" eb="3">
      <t>ニッスイ</t>
    </rPh>
    <phoneticPr fontId="1"/>
  </si>
  <si>
    <t>日水連ポロシャツ</t>
    <rPh sb="0" eb="3">
      <t>ニッスイ</t>
    </rPh>
    <phoneticPr fontId="1"/>
  </si>
  <si>
    <t>支給ポロシャツ</t>
    <rPh sb="0" eb="2">
      <t>シキュウ</t>
    </rPh>
    <phoneticPr fontId="1"/>
  </si>
  <si>
    <t xml:space="preserve">※ </t>
    <phoneticPr fontId="1"/>
  </si>
  <si>
    <t>従事日には必ず、競技役員受付をしてください。</t>
    <rPh sb="0" eb="3">
      <t>ジュウジ</t>
    </rPh>
    <rPh sb="5" eb="6">
      <t>カナラズ</t>
    </rPh>
    <rPh sb="8" eb="12">
      <t>キョウギ</t>
    </rPh>
    <rPh sb="12" eb="14">
      <t>ウケツケ</t>
    </rPh>
    <phoneticPr fontId="1"/>
  </si>
  <si>
    <t>従事日初日に支給ポロシャツを受け取ってください。</t>
    <rPh sb="0" eb="1">
      <t>ジュウジ</t>
    </rPh>
    <rPh sb="3" eb="5">
      <t>ショニチ</t>
    </rPh>
    <rPh sb="6" eb="8">
      <t>シキュウ</t>
    </rPh>
    <rPh sb="14" eb="15">
      <t>ウケトッテ</t>
    </rPh>
    <phoneticPr fontId="1"/>
  </si>
  <si>
    <t>集　合</t>
    <rPh sb="0" eb="3">
      <t>シュウゴウ</t>
    </rPh>
    <phoneticPr fontId="1"/>
  </si>
  <si>
    <t>上記以外の競技役員</t>
    <rPh sb="0" eb="2">
      <t>ジョウ</t>
    </rPh>
    <rPh sb="2" eb="4">
      <t>イガイ</t>
    </rPh>
    <rPh sb="5" eb="9">
      <t>キョウギ</t>
    </rPh>
    <phoneticPr fontId="1"/>
  </si>
  <si>
    <t>競技役員</t>
    <rPh sb="0" eb="4">
      <t>キョウ</t>
    </rPh>
    <phoneticPr fontId="1"/>
  </si>
  <si>
    <t>9/28(土)のみの方も支給ポロシャツを受け取ってください。（記念にお持ち帰りください）</t>
    <rPh sb="5" eb="6">
      <t xml:space="preserve">ド </t>
    </rPh>
    <rPh sb="12" eb="14">
      <t>シキュウ</t>
    </rPh>
    <rPh sb="20" eb="21">
      <t>ウケトッテ</t>
    </rPh>
    <phoneticPr fontId="1"/>
  </si>
  <si>
    <t>日水連審判服を持っていない場合</t>
    <rPh sb="0" eb="3">
      <t>ニッスイ</t>
    </rPh>
    <rPh sb="3" eb="6">
      <t>シンパn</t>
    </rPh>
    <rPh sb="7" eb="8">
      <t>モッテ</t>
    </rPh>
    <phoneticPr fontId="1"/>
  </si>
  <si>
    <t>大学生以外…（上）無地のポロシャツ　（下）黒か紺のズボンまたはジャージ</t>
    <rPh sb="0" eb="1">
      <t>ダイガク</t>
    </rPh>
    <rPh sb="7" eb="8">
      <t>ウエ</t>
    </rPh>
    <rPh sb="9" eb="11">
      <t>ムジノ</t>
    </rPh>
    <rPh sb="21" eb="22">
      <t>クロ</t>
    </rPh>
    <rPh sb="23" eb="24">
      <t>コンノ</t>
    </rPh>
    <phoneticPr fontId="1"/>
  </si>
  <si>
    <t>大学生………チームのユニフォーム</t>
    <rPh sb="0" eb="3">
      <t>ダイガク</t>
    </rPh>
    <phoneticPr fontId="1"/>
  </si>
  <si>
    <t>連絡事項や運営マニュアル等は今後、県水連ホームページの方へアップします。</t>
    <rPh sb="0" eb="4">
      <t>レンラク</t>
    </rPh>
    <rPh sb="5" eb="7">
      <t>ウンエイ</t>
    </rPh>
    <rPh sb="14" eb="16">
      <t>コンゴ</t>
    </rPh>
    <rPh sb="17" eb="20">
      <t>ケンスイ</t>
    </rPh>
    <phoneticPr fontId="1"/>
  </si>
  <si>
    <t>随時、ご確認いただき、必要であれば各自プリントアウトしてください。</t>
    <rPh sb="0" eb="2">
      <t>ズイジ</t>
    </rPh>
    <rPh sb="11" eb="13">
      <t>ヒツヨウ</t>
    </rPh>
    <rPh sb="17" eb="19">
      <t xml:space="preserve">カクジ </t>
    </rPh>
    <phoneticPr fontId="1"/>
  </si>
  <si>
    <t>○</t>
  </si>
  <si>
    <t>○</t>
    <phoneticPr fontId="1"/>
  </si>
  <si>
    <t>×</t>
  </si>
  <si>
    <t>）様を　競技役員　として委嘱申し上げますので、ご承</t>
    <rPh sb="1" eb="2">
      <t>サマ</t>
    </rPh>
    <rPh sb="4" eb="8">
      <t>キョウギ</t>
    </rPh>
    <rPh sb="12" eb="15">
      <t>イショク</t>
    </rPh>
    <phoneticPr fontId="1"/>
  </si>
  <si>
    <t>解　散
(予定)</t>
    <rPh sb="0" eb="3">
      <t>カ_x0000__x0000__x0003_</t>
    </rPh>
    <rPh sb="5" eb="7">
      <t/>
    </rPh>
    <phoneticPr fontId="1"/>
  </si>
  <si>
    <t>係は状況によっては変更ななる場合があります。</t>
    <rPh sb="0" eb="1">
      <t>カカリ</t>
    </rPh>
    <rPh sb="2" eb="4">
      <t>ジョウキョウ</t>
    </rPh>
    <rPh sb="9" eb="11">
      <t>ヘンコウ</t>
    </rPh>
    <phoneticPr fontId="1"/>
  </si>
  <si>
    <t>徳永　　愛</t>
    <rPh sb="0" eb="2">
      <t>トクナガ</t>
    </rPh>
    <rPh sb="4" eb="5">
      <t>アイ</t>
    </rPh>
    <phoneticPr fontId="1"/>
  </si>
  <si>
    <t>宮﨑　雅至</t>
    <rPh sb="0" eb="1">
      <t>ミヤザキ</t>
    </rPh>
    <rPh sb="3" eb="5">
      <t>マサシ</t>
    </rPh>
    <phoneticPr fontId="1"/>
  </si>
  <si>
    <t>伊藤　真二</t>
    <rPh sb="0" eb="1">
      <t>イトウ</t>
    </rPh>
    <rPh sb="3" eb="5">
      <t>シンジ</t>
    </rPh>
    <phoneticPr fontId="1"/>
  </si>
  <si>
    <t>田中　一隆</t>
  </si>
  <si>
    <t>松元　宏樹</t>
  </si>
  <si>
    <t>岩本麻衣子</t>
  </si>
  <si>
    <t>本村　貴彰</t>
    <rPh sb="0" eb="1">
      <t>モトムラ</t>
    </rPh>
    <rPh sb="3" eb="4">
      <t xml:space="preserve">タカアキ </t>
    </rPh>
    <rPh sb="4" eb="5">
      <t>アキラ</t>
    </rPh>
    <phoneticPr fontId="1"/>
  </si>
  <si>
    <t>出欠</t>
    <rPh sb="0" eb="2">
      <t>シュッケテゥ</t>
    </rPh>
    <phoneticPr fontId="1"/>
  </si>
  <si>
    <t>係名</t>
    <rPh sb="0" eb="2">
      <t>カカリ</t>
    </rPh>
    <phoneticPr fontId="1"/>
  </si>
  <si>
    <t>白坂　元樹</t>
  </si>
  <si>
    <t>白坂　夏江</t>
    <rPh sb="0" eb="1">
      <t>シラサカ</t>
    </rPh>
    <rPh sb="3" eb="5">
      <t>ナテゥ</t>
    </rPh>
    <phoneticPr fontId="1"/>
  </si>
  <si>
    <t>三角　  卓</t>
  </si>
  <si>
    <t>長田　正博</t>
    <rPh sb="0" eb="1">
      <t>ナガタ</t>
    </rPh>
    <rPh sb="3" eb="5">
      <t>マサヒロ</t>
    </rPh>
    <phoneticPr fontId="1"/>
  </si>
  <si>
    <t>郷原　　誠</t>
  </si>
  <si>
    <t>福島　　誠</t>
    <rPh sb="0" eb="1">
      <t>フクシマ</t>
    </rPh>
    <rPh sb="4" eb="5">
      <t>マコト</t>
    </rPh>
    <phoneticPr fontId="1"/>
  </si>
  <si>
    <t>野元　良寛</t>
    <rPh sb="0" eb="2">
      <t>ノモト</t>
    </rPh>
    <rPh sb="3" eb="5">
      <t>リョウカn</t>
    </rPh>
    <phoneticPr fontId="1"/>
  </si>
  <si>
    <t>白水　悠登</t>
    <rPh sb="0" eb="2">
      <t>シラミ</t>
    </rPh>
    <rPh sb="3" eb="4">
      <t xml:space="preserve">ユウト </t>
    </rPh>
    <rPh sb="4" eb="5">
      <t>ノボル</t>
    </rPh>
    <phoneticPr fontId="1"/>
  </si>
  <si>
    <t>真鍋　志穂</t>
    <rPh sb="0" eb="2">
      <t>マナベ</t>
    </rPh>
    <rPh sb="3" eb="5">
      <t xml:space="preserve">シホ </t>
    </rPh>
    <phoneticPr fontId="1"/>
  </si>
  <si>
    <t>式典・表彰</t>
    <rPh sb="0" eb="2">
      <t>シキテn</t>
    </rPh>
    <rPh sb="3" eb="5">
      <t>ヒョウ</t>
    </rPh>
    <phoneticPr fontId="7"/>
  </si>
  <si>
    <t>本田　里美</t>
    <rPh sb="0" eb="2">
      <t>ホn</t>
    </rPh>
    <rPh sb="3" eb="4">
      <t xml:space="preserve">サトミ </t>
    </rPh>
    <rPh sb="4" eb="5">
      <t xml:space="preserve">ミ </t>
    </rPh>
    <phoneticPr fontId="1"/>
  </si>
  <si>
    <t>中園さつき</t>
    <rPh sb="0" eb="1">
      <t>ナカ</t>
    </rPh>
    <phoneticPr fontId="1"/>
  </si>
  <si>
    <t>東　むつみ</t>
    <rPh sb="0" eb="1">
      <t>ヒガシ</t>
    </rPh>
    <phoneticPr fontId="1"/>
  </si>
  <si>
    <t>森　正一郎</t>
    <rPh sb="0" eb="1">
      <t>モリ</t>
    </rPh>
    <rPh sb="2" eb="5">
      <t>ショウイチ</t>
    </rPh>
    <phoneticPr fontId="1"/>
  </si>
  <si>
    <t>大会救護</t>
    <rPh sb="0" eb="2">
      <t>タイカイ</t>
    </rPh>
    <rPh sb="2" eb="4">
      <t>キュウゴ</t>
    </rPh>
    <phoneticPr fontId="5"/>
  </si>
  <si>
    <t>出水　勝隆</t>
  </si>
  <si>
    <t>小丸　公徳</t>
    <rPh sb="0" eb="1">
      <t>コマル</t>
    </rPh>
    <rPh sb="3" eb="5">
      <t>キミノリ</t>
    </rPh>
    <phoneticPr fontId="1"/>
  </si>
  <si>
    <t>有馬　康一</t>
    <rPh sb="0" eb="2">
      <t>アリマ</t>
    </rPh>
    <rPh sb="3" eb="5">
      <t>コウイチ</t>
    </rPh>
    <phoneticPr fontId="1"/>
  </si>
  <si>
    <t>勇　　甚吾</t>
    <rPh sb="0" eb="1">
      <t>イサミ</t>
    </rPh>
    <rPh sb="3" eb="4">
      <t>ジンベ</t>
    </rPh>
    <rPh sb="4" eb="5">
      <t>5️⃣</t>
    </rPh>
    <phoneticPr fontId="1"/>
  </si>
  <si>
    <t>会場係</t>
    <rPh sb="0" eb="2">
      <t>カイジョウ</t>
    </rPh>
    <rPh sb="2" eb="3">
      <t>カカリ</t>
    </rPh>
    <phoneticPr fontId="1"/>
  </si>
  <si>
    <t>白川　達也</t>
  </si>
  <si>
    <t>谷山　靖幸</t>
  </si>
  <si>
    <t>重村　直輝</t>
    <rPh sb="0" eb="2">
      <t>シゲムラ</t>
    </rPh>
    <rPh sb="3" eb="4">
      <t>ナオキ</t>
    </rPh>
    <rPh sb="4" eb="5">
      <t>カガヤク</t>
    </rPh>
    <phoneticPr fontId="1"/>
  </si>
  <si>
    <t>牧之瀬幸男</t>
  </si>
  <si>
    <t>赤﨑　　誠</t>
    <rPh sb="0" eb="2">
      <t>アカサキ</t>
    </rPh>
    <rPh sb="4" eb="5">
      <t>マコト</t>
    </rPh>
    <phoneticPr fontId="1"/>
  </si>
  <si>
    <t>斉藤　昭浩</t>
  </si>
  <si>
    <t>福島　　誠</t>
    <rPh sb="0" eb="2">
      <t>フクシマ</t>
    </rPh>
    <rPh sb="4" eb="5">
      <t>マコト</t>
    </rPh>
    <phoneticPr fontId="1"/>
  </si>
  <si>
    <t>式典・表彰</t>
    <rPh sb="0" eb="2">
      <t>シキテn</t>
    </rPh>
    <rPh sb="3" eb="5">
      <t>ヒョウ</t>
    </rPh>
    <phoneticPr fontId="1"/>
  </si>
  <si>
    <t>鹿児島中央高校</t>
    <rPh sb="0" eb="5">
      <t>カゴシマ</t>
    </rPh>
    <rPh sb="5" eb="7">
      <t>コウコウ</t>
    </rPh>
    <phoneticPr fontId="1"/>
  </si>
  <si>
    <t>かご隊</t>
    <rPh sb="2" eb="3">
      <t xml:space="preserve">タイ </t>
    </rPh>
    <phoneticPr fontId="1"/>
  </si>
  <si>
    <t>（実行委員会）</t>
    <rPh sb="1" eb="6">
      <t>ジッコウ</t>
    </rPh>
    <phoneticPr fontId="1"/>
  </si>
  <si>
    <t>実行委員会（総務）</t>
    <rPh sb="0" eb="5">
      <t>ジッコウ</t>
    </rPh>
    <rPh sb="6" eb="8">
      <t>ソウム</t>
    </rPh>
    <phoneticPr fontId="1"/>
  </si>
  <si>
    <t>補助員高校生</t>
    <rPh sb="0" eb="3">
      <t>ホジヨ</t>
    </rPh>
    <rPh sb="3" eb="6">
      <t>コウコウ</t>
    </rPh>
    <phoneticPr fontId="1"/>
  </si>
  <si>
    <t>★</t>
    <phoneticPr fontId="1"/>
  </si>
  <si>
    <t>①★</t>
    <phoneticPr fontId="1"/>
  </si>
  <si>
    <t>②★</t>
    <phoneticPr fontId="1"/>
  </si>
  <si>
    <t>副審判長</t>
    <rPh sb="0" eb="1">
      <t>フクシンパn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</si>
</sst>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游ゴシック"/>
      <family val="2"/>
      <charset val="128"/>
      <scheme val="minor"/>
    </font>
    <font>
      <sz val="6"/>
      <name val="游ゴシック"/>
      <family val="2"/>
      <charset val="128"/>
      <scheme val="minor"/>
    </font>
    <font>
      <sz val="10"/>
      <color theme="1"/>
      <name val="ＭＳ 明朝"/>
      <family val="1"/>
      <charset val="128"/>
    </font>
    <font>
      <sz val="11"/>
      <color theme="1"/>
      <name val="游ゴシック"/>
      <family val="3"/>
      <charset val="128"/>
      <scheme val="minor"/>
    </font>
    <font>
      <sz val="24"/>
      <color indexed="8"/>
      <name val="ヒラギノ角ゴシック W4"/>
      <family val="2"/>
      <charset val="128"/>
    </font>
    <font>
      <sz val="6"/>
      <name val="ＭＳ Ｐゴシック"/>
      <family val="3"/>
      <charset val="128"/>
    </font>
    <font>
      <sz val="11"/>
      <color theme="1"/>
      <name val="ヒラギノ角ゴシック W2"/>
      <family val="2"/>
      <charset val="128"/>
    </font>
    <font>
      <sz val="6"/>
      <name val="游ゴシック"/>
      <family val="3"/>
      <charset val="128"/>
      <scheme val="minor"/>
    </font>
    <font>
      <sz val="9"/>
      <color theme="1"/>
      <name val="ヒラギノ角ゴシック W2"/>
      <family val="2"/>
      <charset val="128"/>
    </font>
    <font>
      <sz val="12"/>
      <color theme="1"/>
      <name val="游ゴシック Medium"/>
      <family val="3"/>
      <charset val="128"/>
    </font>
    <font>
      <b/>
      <sz val="10"/>
      <color theme="1"/>
      <name val="ＭＳ ゴシック"/>
      <family val="2"/>
      <charset val="128"/>
    </font>
    <font>
      <sz val="11"/>
      <color theme="1"/>
      <name val="ＭＳ 明朝"/>
      <family val="1"/>
      <charset val="128"/>
    </font>
    <font>
      <sz val="10"/>
      <color theme="1"/>
      <name val="ヒラギノ角ゴシック W2"/>
      <family val="2"/>
      <charset val="128"/>
    </font>
    <font>
      <sz val="10"/>
      <color theme="0"/>
      <name val="ヒラギノ角ゴシック W2"/>
      <family val="2"/>
      <charset val="128"/>
    </font>
    <font>
      <sz val="10"/>
      <name val="ヒラギノ角ゴシック W2"/>
      <family val="2"/>
      <charset val="128"/>
    </font>
    <font>
      <sz val="10"/>
      <color indexed="8"/>
      <name val="ヒラギノ角ゴシック W4"/>
      <family val="2"/>
      <charset val="128"/>
    </font>
    <font>
      <sz val="10"/>
      <color theme="1"/>
      <name val="ヒラギノ角ゴシック W3"/>
      <family val="2"/>
      <charset val="128"/>
    </font>
    <font>
      <sz val="20"/>
      <color indexed="8"/>
      <name val="ヒラギノ角ゴシック W4"/>
      <family val="2"/>
      <charset val="128"/>
    </font>
    <font>
      <sz val="11"/>
      <color theme="1"/>
      <name val="ヒラギノ角ゴシック W3"/>
      <family val="2"/>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57">
    <border>
      <left/>
      <right/>
      <top/>
      <bottom/>
      <diagonal/>
    </border>
    <border>
      <left/>
      <right/>
      <top/>
      <bottom style="dotted">
        <color auto="1"/>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dotted">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medium">
        <color auto="1"/>
      </top>
      <bottom style="thin">
        <color auto="1"/>
      </bottom>
      <diagonal/>
    </border>
    <border>
      <left style="thin">
        <color auto="1"/>
      </left>
      <right style="double">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style="double">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double">
        <color auto="1"/>
      </right>
      <top style="medium">
        <color auto="1"/>
      </top>
      <bottom/>
      <diagonal/>
    </border>
    <border>
      <left/>
      <right style="thin">
        <color auto="1"/>
      </right>
      <top style="medium">
        <color auto="1"/>
      </top>
      <bottom/>
      <diagonal/>
    </border>
    <border>
      <left/>
      <right style="thin">
        <color auto="1"/>
      </right>
      <top style="dotted">
        <color auto="1"/>
      </top>
      <bottom style="medium">
        <color auto="1"/>
      </bottom>
      <diagonal/>
    </border>
    <border>
      <left/>
      <right style="double">
        <color auto="1"/>
      </right>
      <top style="thin">
        <color auto="1"/>
      </top>
      <bottom style="medium">
        <color auto="1"/>
      </bottom>
      <diagonal/>
    </border>
    <border>
      <left style="thin">
        <color auto="1"/>
      </left>
      <right style="thin">
        <color auto="1"/>
      </right>
      <top style="dotted">
        <color auto="1"/>
      </top>
      <bottom/>
      <diagonal/>
    </border>
    <border>
      <left style="thin">
        <color auto="1"/>
      </left>
      <right style="double">
        <color auto="1"/>
      </right>
      <top style="dotted">
        <color auto="1"/>
      </top>
      <bottom/>
      <diagonal/>
    </border>
    <border>
      <left style="thin">
        <color auto="1"/>
      </left>
      <right/>
      <top style="medium">
        <color auto="1"/>
      </top>
      <bottom/>
      <diagonal/>
    </border>
    <border>
      <left style="thin">
        <color auto="1"/>
      </left>
      <right style="double">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double">
        <color auto="1"/>
      </left>
      <right/>
      <top style="medium">
        <color auto="1"/>
      </top>
      <bottom/>
      <diagonal/>
    </border>
    <border>
      <left style="double">
        <color auto="1"/>
      </left>
      <right/>
      <top style="dotted">
        <color auto="1"/>
      </top>
      <bottom style="medium">
        <color auto="1"/>
      </bottom>
      <diagonal/>
    </border>
    <border>
      <left style="thin">
        <color auto="1"/>
      </left>
      <right/>
      <top style="dotted">
        <color auto="1"/>
      </top>
      <bottom style="medium">
        <color auto="1"/>
      </bottom>
      <diagonal/>
    </border>
    <border>
      <left/>
      <right/>
      <top/>
      <bottom style="medium">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bottom style="medium">
        <color auto="1"/>
      </bottom>
      <diagonal/>
    </border>
    <border>
      <left style="double">
        <color auto="1"/>
      </left>
      <right/>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style="thin">
        <color auto="1"/>
      </right>
      <top style="medium">
        <color auto="1"/>
      </top>
      <bottom style="dotted">
        <color auto="1"/>
      </bottom>
      <diagonal/>
    </border>
    <border>
      <left style="double">
        <color auto="1"/>
      </left>
      <right/>
      <top style="dotted">
        <color auto="1"/>
      </top>
      <bottom style="thin">
        <color auto="1"/>
      </bottom>
      <diagonal/>
    </border>
    <border>
      <left style="thick">
        <color rgb="FFFF0000"/>
      </left>
      <right style="thick">
        <color rgb="FFFF0000"/>
      </right>
      <top style="thick">
        <color rgb="FFFF0000"/>
      </top>
      <bottom style="thick">
        <color rgb="FFFF0000"/>
      </bottom>
      <diagonal/>
    </border>
  </borders>
  <cellStyleXfs count="2">
    <xf numFmtId="0" fontId="0" fillId="0" borderId="0">
      <alignment vertical="center"/>
    </xf>
    <xf numFmtId="0" fontId="3" fillId="0" borderId="0">
      <alignment vertical="center"/>
    </xf>
  </cellStyleXfs>
  <cellXfs count="145">
    <xf numFmtId="0" fontId="0" fillId="0" borderId="0" xfId="0">
      <alignment vertical="center"/>
    </xf>
    <xf numFmtId="0" fontId="6" fillId="0" borderId="0" xfId="1" applyFont="1">
      <alignment vertical="center"/>
    </xf>
    <xf numFmtId="0" fontId="6" fillId="0" borderId="0" xfId="1" applyFont="1" applyAlignment="1">
      <alignment horizontal="distributed" vertical="center"/>
    </xf>
    <xf numFmtId="0" fontId="6" fillId="0" borderId="0" xfId="1" applyFont="1" applyAlignment="1">
      <alignment horizontal="center" vertical="center"/>
    </xf>
    <xf numFmtId="0" fontId="6" fillId="0" borderId="0" xfId="1" applyFont="1" applyAlignment="1">
      <alignment horizontal="left" vertical="center"/>
    </xf>
    <xf numFmtId="0" fontId="4" fillId="0" borderId="0" xfId="1" applyFont="1">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distributed" vertical="center"/>
    </xf>
    <xf numFmtId="0" fontId="2" fillId="2" borderId="0" xfId="0" applyFont="1" applyFill="1" applyAlignment="1">
      <alignment horizontal="left" vertical="center" indent="1"/>
    </xf>
    <xf numFmtId="58" fontId="2" fillId="2" borderId="0" xfId="0" applyNumberFormat="1" applyFont="1" applyFill="1">
      <alignment vertical="center"/>
    </xf>
    <xf numFmtId="0" fontId="2" fillId="7" borderId="0" xfId="0" applyFont="1" applyFill="1">
      <alignment vertical="center"/>
    </xf>
    <xf numFmtId="0" fontId="2" fillId="7" borderId="0" xfId="0" applyFont="1" applyFill="1" applyAlignment="1">
      <alignment horizontal="distributed" vertical="center"/>
    </xf>
    <xf numFmtId="0" fontId="2" fillId="7" borderId="0" xfId="0" applyFont="1" applyFill="1" applyAlignment="1">
      <alignment horizontal="center" vertical="center"/>
    </xf>
    <xf numFmtId="0" fontId="2" fillId="7" borderId="0" xfId="0" applyFont="1" applyFill="1" applyAlignment="1">
      <alignment horizontal="distributed" vertical="center" indent="1"/>
    </xf>
    <xf numFmtId="0" fontId="2" fillId="7" borderId="0" xfId="0" applyFont="1" applyFill="1" applyAlignment="1">
      <alignment horizontal="left" vertical="center" indent="1"/>
    </xf>
    <xf numFmtId="0" fontId="4" fillId="0" borderId="0" xfId="1" applyFont="1" applyAlignment="1">
      <alignment horizontal="center" vertical="center" shrinkToFit="1"/>
    </xf>
    <xf numFmtId="0" fontId="6" fillId="0" borderId="0" xfId="1" applyFont="1" applyAlignment="1">
      <alignment horizontal="center" vertical="center" shrinkToFit="1"/>
    </xf>
    <xf numFmtId="0" fontId="11" fillId="0" borderId="0" xfId="1" applyFont="1">
      <alignment vertical="center"/>
    </xf>
    <xf numFmtId="0" fontId="8" fillId="0" borderId="0" xfId="1" applyFont="1" applyAlignment="1">
      <alignment horizontal="right" vertical="center"/>
    </xf>
    <xf numFmtId="0" fontId="11" fillId="0" borderId="0" xfId="1" applyFont="1" applyAlignment="1">
      <alignment horizontal="distributed" vertical="center"/>
    </xf>
    <xf numFmtId="0" fontId="11" fillId="0" borderId="0" xfId="1" applyFont="1" applyAlignment="1">
      <alignment horizontal="center" vertical="center"/>
    </xf>
    <xf numFmtId="0" fontId="11" fillId="0" borderId="0" xfId="1" applyFont="1" applyAlignment="1">
      <alignment horizontal="distributed" vertical="center" indent="3"/>
    </xf>
    <xf numFmtId="0" fontId="12" fillId="0" borderId="0" xfId="1" applyFont="1" applyAlignment="1">
      <alignment horizontal="center" vertical="center"/>
    </xf>
    <xf numFmtId="0" fontId="8" fillId="0" borderId="0" xfId="1" applyFont="1" applyAlignment="1">
      <alignment horizontal="left" vertical="center"/>
    </xf>
    <xf numFmtId="0" fontId="13" fillId="3" borderId="2" xfId="1" applyFont="1" applyFill="1" applyBorder="1" applyAlignment="1">
      <alignment horizontal="center" vertical="center"/>
    </xf>
    <xf numFmtId="0" fontId="12" fillId="4" borderId="2" xfId="1" applyFont="1" applyFill="1" applyBorder="1" applyAlignment="1">
      <alignment horizontal="center" vertical="center"/>
    </xf>
    <xf numFmtId="0" fontId="12" fillId="4" borderId="4" xfId="1" applyFont="1" applyFill="1" applyBorder="1" applyAlignment="1">
      <alignment horizontal="left" vertical="center"/>
    </xf>
    <xf numFmtId="0" fontId="12" fillId="4" borderId="3" xfId="1" applyFont="1" applyFill="1" applyBorder="1" applyAlignment="1">
      <alignment horizontal="distributed" vertical="center"/>
    </xf>
    <xf numFmtId="0" fontId="12" fillId="4" borderId="2" xfId="1" applyFont="1" applyFill="1" applyBorder="1" applyAlignment="1">
      <alignment horizontal="center" vertical="center" shrinkToFit="1"/>
    </xf>
    <xf numFmtId="0" fontId="12" fillId="0" borderId="0" xfId="1" applyFont="1" applyAlignment="1">
      <alignment horizontal="distributed" vertical="center"/>
    </xf>
    <xf numFmtId="0" fontId="12" fillId="4" borderId="2" xfId="1" applyFont="1" applyFill="1" applyBorder="1">
      <alignment vertical="center"/>
    </xf>
    <xf numFmtId="0" fontId="12" fillId="0" borderId="0" xfId="1" applyFont="1" applyAlignment="1">
      <alignment horizontal="left" vertical="center"/>
    </xf>
    <xf numFmtId="0" fontId="12" fillId="0" borderId="0" xfId="1" applyFont="1" applyAlignment="1">
      <alignment horizontal="center" vertical="center" shrinkToFit="1"/>
    </xf>
    <xf numFmtId="0" fontId="15" fillId="0" borderId="0" xfId="1" applyFont="1" applyAlignment="1">
      <alignment horizontal="center" vertical="center" shrinkToFit="1"/>
    </xf>
    <xf numFmtId="58" fontId="2" fillId="2" borderId="0" xfId="0" applyNumberFormat="1" applyFont="1" applyFill="1" applyAlignment="1">
      <alignment horizontal="distributed" vertical="center"/>
    </xf>
    <xf numFmtId="0" fontId="2" fillId="2" borderId="0" xfId="0" applyFont="1" applyFill="1" applyAlignment="1">
      <alignment horizontal="right" vertical="center"/>
    </xf>
    <xf numFmtId="0" fontId="16" fillId="0" borderId="0" xfId="0" applyFont="1" applyAlignment="1"/>
    <xf numFmtId="0" fontId="9" fillId="7" borderId="0" xfId="0" applyFont="1" applyFill="1" applyAlignment="1">
      <alignment vertical="center" shrinkToFit="1"/>
    </xf>
    <xf numFmtId="0" fontId="9" fillId="2" borderId="0" xfId="0" applyFont="1" applyFill="1" applyAlignment="1">
      <alignment vertical="center" shrinkToFit="1"/>
    </xf>
    <xf numFmtId="0" fontId="2" fillId="0" borderId="0" xfId="0" applyFont="1" applyAlignment="1">
      <alignment horizontal="right" vertical="center"/>
    </xf>
    <xf numFmtId="0" fontId="9" fillId="2" borderId="0" xfId="0" applyFont="1" applyFill="1" applyAlignment="1">
      <alignment horizontal="center" vertical="center"/>
    </xf>
    <xf numFmtId="0" fontId="18" fillId="0" borderId="0" xfId="1" applyFont="1" applyAlignment="1">
      <alignment horizontal="distributed" vertical="center"/>
    </xf>
    <xf numFmtId="0" fontId="18" fillId="0" borderId="0" xfId="1" applyFont="1" applyAlignment="1">
      <alignment horizontal="center" vertical="center"/>
    </xf>
    <xf numFmtId="0" fontId="18" fillId="0" borderId="0" xfId="1" applyFont="1">
      <alignment vertical="center"/>
    </xf>
    <xf numFmtId="0" fontId="18" fillId="8" borderId="0" xfId="1" applyFont="1" applyFill="1" applyAlignment="1">
      <alignment horizontal="distributed" vertical="center"/>
    </xf>
    <xf numFmtId="0" fontId="18" fillId="9" borderId="0" xfId="1" applyFont="1" applyFill="1" applyAlignment="1">
      <alignment horizontal="distributed" vertical="center"/>
    </xf>
    <xf numFmtId="0" fontId="18" fillId="4" borderId="0" xfId="1" applyFont="1" applyFill="1" applyAlignment="1">
      <alignment horizontal="distributed" vertical="center"/>
    </xf>
    <xf numFmtId="0" fontId="18" fillId="0" borderId="0" xfId="1" applyFont="1" applyAlignment="1">
      <alignment horizontal="left" vertical="center"/>
    </xf>
    <xf numFmtId="0" fontId="18" fillId="0" borderId="0" xfId="1" applyFont="1" applyAlignment="1">
      <alignment horizontal="right" vertical="center"/>
    </xf>
    <xf numFmtId="0" fontId="18" fillId="0" borderId="0" xfId="1" applyFont="1" applyAlignment="1">
      <alignment vertical="center" shrinkToFit="1"/>
    </xf>
    <xf numFmtId="0" fontId="18" fillId="0" borderId="0" xfId="1" applyFont="1" applyAlignment="1">
      <alignment horizontal="distributed" vertical="center" shrinkToFit="1"/>
    </xf>
    <xf numFmtId="0" fontId="18" fillId="4" borderId="0" xfId="0" applyFont="1" applyFill="1" applyAlignment="1">
      <alignment horizontal="distributed"/>
    </xf>
    <xf numFmtId="0" fontId="18" fillId="9" borderId="0" xfId="0" applyFont="1" applyFill="1" applyAlignment="1">
      <alignment horizontal="distributed"/>
    </xf>
    <xf numFmtId="0" fontId="18" fillId="8" borderId="0" xfId="0" applyFont="1" applyFill="1" applyAlignment="1">
      <alignment horizontal="distributed"/>
    </xf>
    <xf numFmtId="0" fontId="11" fillId="0" borderId="0" xfId="1" applyFont="1" applyAlignment="1">
      <alignment horizontal="left" vertical="center"/>
    </xf>
    <xf numFmtId="0" fontId="11" fillId="0" borderId="0" xfId="1" applyFont="1" applyAlignment="1">
      <alignment horizontal="left" vertical="center" indent="3"/>
    </xf>
    <xf numFmtId="0" fontId="18" fillId="0" borderId="0" xfId="1" applyFont="1" applyAlignment="1">
      <alignment horizontal="left" vertical="center" shrinkToFit="1"/>
    </xf>
    <xf numFmtId="0" fontId="18" fillId="0" borderId="0" xfId="1" applyFont="1" applyAlignment="1">
      <alignment horizontal="left" vertical="center" indent="1"/>
    </xf>
    <xf numFmtId="0" fontId="12" fillId="10" borderId="2" xfId="1" applyFont="1" applyFill="1" applyBorder="1" applyAlignment="1">
      <alignment horizontal="distributed" vertical="center"/>
    </xf>
    <xf numFmtId="0" fontId="14" fillId="10" borderId="2" xfId="1" applyFont="1" applyFill="1" applyBorder="1" applyAlignment="1">
      <alignment horizontal="distributed" vertical="center"/>
    </xf>
    <xf numFmtId="0" fontId="12" fillId="10" borderId="2" xfId="1" applyFont="1" applyFill="1" applyBorder="1" applyAlignment="1">
      <alignment horizontal="distributed" vertical="center" shrinkToFit="1"/>
    </xf>
    <xf numFmtId="0" fontId="12" fillId="10" borderId="2" xfId="1" applyFont="1" applyFill="1" applyBorder="1">
      <alignment vertical="center"/>
    </xf>
    <xf numFmtId="0" fontId="12" fillId="10" borderId="2" xfId="1" applyFont="1" applyFill="1" applyBorder="1" applyAlignment="1">
      <alignment vertical="center" shrinkToFit="1"/>
    </xf>
    <xf numFmtId="0" fontId="10" fillId="6" borderId="56" xfId="0" applyFont="1" applyFill="1" applyBorder="1" applyAlignment="1" applyProtection="1">
      <alignment horizontal="center" vertical="center"/>
      <protection locked="0"/>
    </xf>
    <xf numFmtId="0" fontId="17" fillId="0" borderId="47" xfId="1" applyFont="1" applyBorder="1" applyAlignment="1">
      <alignment horizontal="left" vertical="center"/>
    </xf>
    <xf numFmtId="0" fontId="18" fillId="0" borderId="0" xfId="1" applyFont="1" applyAlignment="1">
      <alignment horizontal="left" vertical="center"/>
    </xf>
    <xf numFmtId="0" fontId="2" fillId="0" borderId="39" xfId="0" applyFont="1" applyBorder="1" applyAlignment="1">
      <alignment horizontal="distributed" vertical="center" indent="1"/>
    </xf>
    <xf numFmtId="0" fontId="2" fillId="0" borderId="40" xfId="0" applyFont="1" applyBorder="1" applyAlignment="1">
      <alignment horizontal="distributed" vertical="center" indent="1"/>
    </xf>
    <xf numFmtId="32" fontId="2" fillId="0" borderId="45" xfId="0" applyNumberFormat="1" applyFont="1" applyBorder="1" applyAlignment="1">
      <alignment horizontal="center" vertical="center"/>
    </xf>
    <xf numFmtId="0" fontId="2" fillId="0" borderId="37" xfId="0" applyFont="1" applyBorder="1" applyAlignment="1">
      <alignment horizontal="center" vertical="center"/>
    </xf>
    <xf numFmtId="32" fontId="2" fillId="0" borderId="46" xfId="0" applyNumberFormat="1" applyFont="1" applyBorder="1" applyAlignment="1">
      <alignment horizontal="center" vertical="center" shrinkToFit="1"/>
    </xf>
    <xf numFmtId="32" fontId="2" fillId="0" borderId="37" xfId="0" applyNumberFormat="1" applyFont="1" applyBorder="1" applyAlignment="1">
      <alignment horizontal="center" vertical="center" shrinkToFit="1"/>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43" xfId="0" applyFont="1" applyBorder="1" applyAlignment="1">
      <alignment horizontal="distributed" vertical="center" indent="1"/>
    </xf>
    <xf numFmtId="0" fontId="2" fillId="0" borderId="42" xfId="0" applyFont="1" applyBorder="1" applyAlignment="1">
      <alignment horizontal="distributed" vertical="center" indent="1"/>
    </xf>
    <xf numFmtId="32" fontId="2" fillId="0" borderId="44" xfId="0" applyNumberFormat="1" applyFont="1" applyBorder="1" applyAlignment="1">
      <alignment horizontal="center" vertical="center"/>
    </xf>
    <xf numFmtId="32" fontId="2" fillId="0" borderId="36" xfId="0" applyNumberFormat="1" applyFont="1" applyBorder="1" applyAlignment="1">
      <alignment horizontal="center" vertical="center"/>
    </xf>
    <xf numFmtId="32" fontId="2" fillId="0" borderId="51" xfId="0" applyNumberFormat="1" applyFont="1" applyBorder="1" applyAlignment="1">
      <alignment horizontal="center" vertical="center"/>
    </xf>
    <xf numFmtId="32" fontId="2" fillId="0" borderId="16" xfId="0" applyNumberFormat="1" applyFont="1" applyBorder="1" applyAlignment="1">
      <alignment horizontal="center" vertical="center"/>
    </xf>
    <xf numFmtId="32" fontId="2" fillId="0" borderId="52" xfId="0" applyNumberFormat="1" applyFont="1" applyBorder="1" applyAlignment="1">
      <alignment horizontal="center" vertical="center"/>
    </xf>
    <xf numFmtId="32" fontId="2" fillId="0" borderId="53" xfId="0" applyNumberFormat="1" applyFont="1" applyBorder="1" applyAlignment="1">
      <alignment horizontal="center" vertical="center"/>
    </xf>
    <xf numFmtId="32" fontId="2" fillId="0" borderId="48" xfId="0" applyNumberFormat="1" applyFont="1" applyBorder="1" applyAlignment="1">
      <alignment horizontal="center" vertical="center"/>
    </xf>
    <xf numFmtId="0" fontId="2" fillId="0" borderId="49" xfId="0" applyFont="1" applyBorder="1" applyAlignment="1">
      <alignment horizontal="center" vertical="center"/>
    </xf>
    <xf numFmtId="32" fontId="2" fillId="0" borderId="54" xfId="0" applyNumberFormat="1" applyFont="1" applyBorder="1" applyAlignment="1">
      <alignment horizontal="center" vertical="center"/>
    </xf>
    <xf numFmtId="32" fontId="2" fillId="0" borderId="43" xfId="0" applyNumberFormat="1" applyFont="1" applyBorder="1" applyAlignment="1">
      <alignment horizontal="center" vertical="center"/>
    </xf>
    <xf numFmtId="0" fontId="2" fillId="0" borderId="17" xfId="0" applyFont="1" applyBorder="1" applyAlignment="1">
      <alignment horizontal="center"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32" fontId="2" fillId="0" borderId="55" xfId="0" applyNumberFormat="1" applyFont="1" applyBorder="1" applyAlignment="1">
      <alignment horizontal="center" vertical="center"/>
    </xf>
    <xf numFmtId="32" fontId="2" fillId="0" borderId="15" xfId="0" applyNumberFormat="1" applyFont="1" applyBorder="1" applyAlignment="1">
      <alignment horizontal="center" vertical="center"/>
    </xf>
    <xf numFmtId="32" fontId="2" fillId="0" borderId="11" xfId="0" applyNumberFormat="1" applyFont="1" applyBorder="1" applyAlignment="1">
      <alignment horizontal="center" vertical="center"/>
    </xf>
    <xf numFmtId="32"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23" xfId="0" applyFont="1" applyBorder="1" applyAlignment="1">
      <alignment horizontal="distributed" vertical="center" indent="1"/>
    </xf>
    <xf numFmtId="0" fontId="2" fillId="0" borderId="35" xfId="0" applyFont="1" applyBorder="1" applyAlignment="1">
      <alignment horizontal="distributed" vertical="center" indent="1"/>
    </xf>
    <xf numFmtId="32" fontId="2" fillId="0" borderId="23" xfId="0" applyNumberFormat="1" applyFont="1" applyBorder="1" applyAlignment="1">
      <alignment horizontal="center" vertical="center"/>
    </xf>
    <xf numFmtId="0" fontId="2" fillId="0" borderId="34" xfId="0" applyFont="1" applyBorder="1" applyAlignment="1">
      <alignment horizontal="distributed" vertical="center" indent="1"/>
    </xf>
    <xf numFmtId="0" fontId="2" fillId="0" borderId="33" xfId="0" applyFont="1" applyBorder="1" applyAlignment="1">
      <alignment horizontal="distributed" vertical="center" indent="1"/>
    </xf>
    <xf numFmtId="32" fontId="2" fillId="0" borderId="37" xfId="0" applyNumberFormat="1" applyFont="1" applyBorder="1" applyAlignment="1">
      <alignment horizontal="center" vertical="center"/>
    </xf>
    <xf numFmtId="32" fontId="2" fillId="0" borderId="34" xfId="0" applyNumberFormat="1" applyFont="1" applyBorder="1" applyAlignment="1">
      <alignment horizontal="center" vertical="center"/>
    </xf>
    <xf numFmtId="0" fontId="2" fillId="11" borderId="26" xfId="0" applyFont="1" applyFill="1" applyBorder="1" applyAlignment="1">
      <alignment horizontal="center" vertical="center"/>
    </xf>
    <xf numFmtId="0" fontId="2" fillId="11" borderId="27" xfId="0" applyFont="1" applyFill="1" applyBorder="1" applyAlignment="1">
      <alignment horizontal="center" vertical="center"/>
    </xf>
    <xf numFmtId="0" fontId="2" fillId="11" borderId="25" xfId="0" applyFont="1" applyFill="1" applyBorder="1" applyAlignment="1">
      <alignment horizontal="center" vertical="center"/>
    </xf>
    <xf numFmtId="0" fontId="2" fillId="0" borderId="22" xfId="0" applyFont="1" applyBorder="1" applyAlignment="1">
      <alignment horizontal="distributed" vertical="center" indent="1"/>
    </xf>
    <xf numFmtId="0" fontId="2" fillId="0" borderId="30" xfId="0" applyFont="1" applyBorder="1" applyAlignment="1">
      <alignment horizontal="distributed" vertical="center" indent="1"/>
    </xf>
    <xf numFmtId="32" fontId="2" fillId="0" borderId="31" xfId="0" applyNumberFormat="1" applyFont="1" applyBorder="1" applyAlignment="1">
      <alignment horizontal="center" vertical="center"/>
    </xf>
    <xf numFmtId="32" fontId="2" fillId="0" borderId="32" xfId="0" applyNumberFormat="1" applyFont="1" applyBorder="1" applyAlignment="1">
      <alignment horizontal="center" vertical="center"/>
    </xf>
    <xf numFmtId="32" fontId="2" fillId="0" borderId="18" xfId="0" applyNumberFormat="1" applyFont="1" applyBorder="1" applyAlignment="1">
      <alignment horizontal="center" vertical="center" shrinkToFit="1"/>
    </xf>
    <xf numFmtId="32" fontId="2" fillId="0" borderId="19" xfId="0" applyNumberFormat="1" applyFont="1" applyBorder="1" applyAlignment="1">
      <alignment horizontal="center" vertical="center" shrinkToFit="1"/>
    </xf>
    <xf numFmtId="0" fontId="2" fillId="11" borderId="38" xfId="0" applyFont="1" applyFill="1" applyBorder="1" applyAlignment="1">
      <alignment horizontal="center" vertical="center"/>
    </xf>
    <xf numFmtId="0" fontId="2" fillId="0" borderId="36" xfId="0" applyFont="1" applyBorder="1" applyAlignment="1">
      <alignment horizontal="center" vertical="center"/>
    </xf>
    <xf numFmtId="32" fontId="2" fillId="0" borderId="41" xfId="0" applyNumberFormat="1" applyFont="1" applyBorder="1" applyAlignment="1">
      <alignment horizontal="center" vertical="center" shrinkToFit="1"/>
    </xf>
    <xf numFmtId="32" fontId="2" fillId="0" borderId="36" xfId="0" applyNumberFormat="1" applyFont="1" applyBorder="1" applyAlignment="1">
      <alignment horizontal="center" vertical="center" shrinkToFit="1"/>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9" fillId="5" borderId="1" xfId="0" applyFont="1" applyFill="1" applyBorder="1" applyAlignment="1">
      <alignment horizontal="center" vertical="center"/>
    </xf>
    <xf numFmtId="58" fontId="2" fillId="2" borderId="0" xfId="0" applyNumberFormat="1" applyFont="1" applyFill="1" applyAlignment="1">
      <alignment horizontal="distributed" vertical="center"/>
    </xf>
    <xf numFmtId="0" fontId="2" fillId="2" borderId="0" xfId="0" applyFont="1" applyFill="1" applyAlignment="1">
      <alignment horizontal="distributed" vertical="center"/>
    </xf>
    <xf numFmtId="0" fontId="2" fillId="2" borderId="0" xfId="0" applyFont="1" applyFill="1" applyAlignment="1">
      <alignment horizontal="right" vertical="center"/>
    </xf>
    <xf numFmtId="0" fontId="2" fillId="7" borderId="0" xfId="0" applyFont="1" applyFill="1" applyAlignment="1">
      <alignment horizontal="distributed" vertical="center"/>
    </xf>
    <xf numFmtId="0" fontId="2" fillId="7" borderId="0" xfId="0" applyFont="1" applyFill="1" applyAlignment="1">
      <alignment horizontal="center" vertical="center"/>
    </xf>
    <xf numFmtId="0" fontId="2" fillId="7" borderId="0" xfId="0" applyFont="1" applyFill="1" applyAlignment="1">
      <alignment horizontal="right" vertical="center"/>
    </xf>
    <xf numFmtId="58" fontId="2" fillId="7" borderId="0" xfId="0" applyNumberFormat="1" applyFont="1" applyFill="1" applyAlignment="1">
      <alignment horizontal="distributed" vertical="center"/>
    </xf>
    <xf numFmtId="0" fontId="13" fillId="3" borderId="2" xfId="1" applyFont="1" applyFill="1" applyBorder="1" applyAlignment="1">
      <alignment horizontal="center" vertical="center"/>
    </xf>
    <xf numFmtId="56" fontId="13" fillId="3" borderId="4" xfId="1" applyNumberFormat="1" applyFont="1" applyFill="1" applyBorder="1" applyAlignment="1">
      <alignment horizontal="center" vertical="center" shrinkToFit="1"/>
    </xf>
    <xf numFmtId="56" fontId="13" fillId="3" borderId="3" xfId="1" applyNumberFormat="1" applyFont="1" applyFill="1" applyBorder="1" applyAlignment="1">
      <alignment horizontal="center" vertical="center" shrinkToFit="1"/>
    </xf>
  </cellXfs>
  <cellStyles count="2">
    <cellStyle name="標準" xfId="0" builtinId="0"/>
    <cellStyle name="標準 2" xfId="1" xr:uid="{C6B417F5-57F1-004F-A79E-B1EBEDC2A0B7}"/>
  </cellStyles>
  <dxfs count="0"/>
  <tableStyles count="0" defaultTableStyle="TableStyleMedium2" defaultPivotStyle="PivotStyleLight16"/>
  <colors>
    <mruColors>
      <color rgb="FF1231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287862</xdr:colOff>
      <xdr:row>7</xdr:row>
      <xdr:rowOff>59267</xdr:rowOff>
    </xdr:from>
    <xdr:to>
      <xdr:col>9</xdr:col>
      <xdr:colOff>304799</xdr:colOff>
      <xdr:row>9</xdr:row>
      <xdr:rowOff>135467</xdr:rowOff>
    </xdr:to>
    <xdr:sp macro="" textlink="">
      <xdr:nvSpPr>
        <xdr:cNvPr id="2" name="テキスト ボックス 1">
          <a:extLst>
            <a:ext uri="{FF2B5EF4-FFF2-40B4-BE49-F238E27FC236}">
              <a16:creationId xmlns:a16="http://schemas.microsoft.com/office/drawing/2014/main" id="{15FF672E-E858-66BF-F098-0882F55C8907}"/>
            </a:ext>
          </a:extLst>
        </xdr:cNvPr>
        <xdr:cNvSpPr txBox="1"/>
      </xdr:nvSpPr>
      <xdr:spPr>
        <a:xfrm>
          <a:off x="2768595" y="1862667"/>
          <a:ext cx="4512737" cy="39793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b="0" i="0">
              <a:solidFill>
                <a:srgbClr val="FF0000"/>
              </a:solidFill>
              <a:latin typeface="Hiragino Sans W3" panose="020B0400000000000000" pitchFamily="34" charset="-128"/>
              <a:ea typeface="Hiragino Sans W3" panose="020B0400000000000000" pitchFamily="34" charset="-128"/>
            </a:rPr>
            <a:t>※ </a:t>
          </a:r>
          <a:r>
            <a:rPr kumimoji="1" lang="ja-JP" altLang="en-US" sz="1050" b="0" i="0">
              <a:solidFill>
                <a:srgbClr val="FF0000"/>
              </a:solidFill>
              <a:latin typeface="Hiragino Sans W3" panose="020B0400000000000000" pitchFamily="34" charset="-128"/>
              <a:ea typeface="Hiragino Sans W3" panose="020B0400000000000000" pitchFamily="34" charset="-128"/>
            </a:rPr>
            <a:t>当日、係が変更になったり、二重に係をお願いする場合があります</a:t>
          </a:r>
        </a:p>
      </xdr:txBody>
    </xdr:sp>
    <xdr:clientData/>
  </xdr:twoCellAnchor>
  <xdr:twoCellAnchor>
    <xdr:from>
      <xdr:col>3</xdr:col>
      <xdr:colOff>364066</xdr:colOff>
      <xdr:row>5</xdr:row>
      <xdr:rowOff>93134</xdr:rowOff>
    </xdr:from>
    <xdr:to>
      <xdr:col>4</xdr:col>
      <xdr:colOff>745068</xdr:colOff>
      <xdr:row>5</xdr:row>
      <xdr:rowOff>389467</xdr:rowOff>
    </xdr:to>
    <xdr:sp macro="" textlink="">
      <xdr:nvSpPr>
        <xdr:cNvPr id="3" name="テキスト ボックス 2">
          <a:extLst>
            <a:ext uri="{FF2B5EF4-FFF2-40B4-BE49-F238E27FC236}">
              <a16:creationId xmlns:a16="http://schemas.microsoft.com/office/drawing/2014/main" id="{83A4D97D-0EB8-9B93-1E49-EC51AA1BD11B}"/>
            </a:ext>
          </a:extLst>
        </xdr:cNvPr>
        <xdr:cNvSpPr txBox="1"/>
      </xdr:nvSpPr>
      <xdr:spPr>
        <a:xfrm>
          <a:off x="2844799" y="1286934"/>
          <a:ext cx="889002" cy="2963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i="0">
              <a:latin typeface="Hiragino Sans W2" panose="020B0400000000000000" pitchFamily="34" charset="-128"/>
              <a:ea typeface="Hiragino Sans W2" panose="020B0400000000000000" pitchFamily="34" charset="-128"/>
            </a:rPr>
            <a:t>１・</a:t>
          </a:r>
          <a:r>
            <a:rPr kumimoji="1" lang="en-US" altLang="ja-JP" sz="1100" b="0" i="0">
              <a:latin typeface="Hiragino Sans W2" panose="020B0400000000000000" pitchFamily="34" charset="-128"/>
              <a:ea typeface="Hiragino Sans W2" panose="020B0400000000000000" pitchFamily="34" charset="-128"/>
            </a:rPr>
            <a:t>2</a:t>
          </a:r>
          <a:r>
            <a:rPr kumimoji="1" lang="ja-JP" altLang="en-US" sz="1100" b="0" i="0">
              <a:latin typeface="Hiragino Sans W2" panose="020B0400000000000000" pitchFamily="34" charset="-128"/>
              <a:ea typeface="Hiragino Sans W2" panose="020B0400000000000000" pitchFamily="34" charset="-128"/>
            </a:rPr>
            <a:t>日目　　</a:t>
          </a:r>
        </a:p>
      </xdr:txBody>
    </xdr:sp>
    <xdr:clientData/>
  </xdr:twoCellAnchor>
  <xdr:twoCellAnchor>
    <xdr:from>
      <xdr:col>4</xdr:col>
      <xdr:colOff>888999</xdr:colOff>
      <xdr:row>5</xdr:row>
      <xdr:rowOff>101601</xdr:rowOff>
    </xdr:from>
    <xdr:to>
      <xdr:col>6</xdr:col>
      <xdr:colOff>279401</xdr:colOff>
      <xdr:row>5</xdr:row>
      <xdr:rowOff>397934</xdr:rowOff>
    </xdr:to>
    <xdr:sp macro="" textlink="">
      <xdr:nvSpPr>
        <xdr:cNvPr id="6" name="テキスト ボックス 5">
          <a:extLst>
            <a:ext uri="{FF2B5EF4-FFF2-40B4-BE49-F238E27FC236}">
              <a16:creationId xmlns:a16="http://schemas.microsoft.com/office/drawing/2014/main" id="{04B14688-2F55-BA40-81CB-378685727182}"/>
            </a:ext>
          </a:extLst>
        </xdr:cNvPr>
        <xdr:cNvSpPr txBox="1"/>
      </xdr:nvSpPr>
      <xdr:spPr>
        <a:xfrm>
          <a:off x="3877732" y="1295401"/>
          <a:ext cx="889002" cy="29633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i="0">
              <a:latin typeface="Hiragino Sans W2" panose="020B0400000000000000" pitchFamily="34" charset="-128"/>
              <a:ea typeface="Hiragino Sans W2" panose="020B0400000000000000" pitchFamily="34" charset="-128"/>
            </a:rPr>
            <a:t>１日目のみ　　</a:t>
          </a:r>
        </a:p>
      </xdr:txBody>
    </xdr:sp>
    <xdr:clientData/>
  </xdr:twoCellAnchor>
  <xdr:twoCellAnchor>
    <xdr:from>
      <xdr:col>6</xdr:col>
      <xdr:colOff>414868</xdr:colOff>
      <xdr:row>5</xdr:row>
      <xdr:rowOff>110067</xdr:rowOff>
    </xdr:from>
    <xdr:to>
      <xdr:col>7</xdr:col>
      <xdr:colOff>313270</xdr:colOff>
      <xdr:row>5</xdr:row>
      <xdr:rowOff>406400</xdr:rowOff>
    </xdr:to>
    <xdr:sp macro="" textlink="">
      <xdr:nvSpPr>
        <xdr:cNvPr id="7" name="テキスト ボックス 6">
          <a:extLst>
            <a:ext uri="{FF2B5EF4-FFF2-40B4-BE49-F238E27FC236}">
              <a16:creationId xmlns:a16="http://schemas.microsoft.com/office/drawing/2014/main" id="{BF39D1F0-EE14-BF43-8E17-3E426AAA37E1}"/>
            </a:ext>
          </a:extLst>
        </xdr:cNvPr>
        <xdr:cNvSpPr txBox="1"/>
      </xdr:nvSpPr>
      <xdr:spPr>
        <a:xfrm>
          <a:off x="4902201" y="1303867"/>
          <a:ext cx="889002" cy="29633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0" i="0">
              <a:latin typeface="Hiragino Sans W2" panose="020B0400000000000000" pitchFamily="34" charset="-128"/>
              <a:ea typeface="Hiragino Sans W2" panose="020B0400000000000000" pitchFamily="34" charset="-128"/>
            </a:rPr>
            <a:t>2</a:t>
          </a:r>
          <a:r>
            <a:rPr kumimoji="1" lang="ja-JP" altLang="en-US" sz="1100" b="0" i="0">
              <a:latin typeface="Hiragino Sans W2" panose="020B0400000000000000" pitchFamily="34" charset="-128"/>
              <a:ea typeface="Hiragino Sans W2" panose="020B0400000000000000" pitchFamily="34" charset="-128"/>
            </a:rPr>
            <a:t>日目のみ　　</a:t>
          </a:r>
        </a:p>
      </xdr:txBody>
    </xdr:sp>
    <xdr:clientData/>
  </xdr:twoCellAnchor>
  <xdr:twoCellAnchor>
    <xdr:from>
      <xdr:col>7</xdr:col>
      <xdr:colOff>431800</xdr:colOff>
      <xdr:row>5</xdr:row>
      <xdr:rowOff>110067</xdr:rowOff>
    </xdr:from>
    <xdr:to>
      <xdr:col>9</xdr:col>
      <xdr:colOff>279400</xdr:colOff>
      <xdr:row>5</xdr:row>
      <xdr:rowOff>406400</xdr:rowOff>
    </xdr:to>
    <xdr:sp macro="" textlink="">
      <xdr:nvSpPr>
        <xdr:cNvPr id="8" name="テキスト ボックス 7">
          <a:extLst>
            <a:ext uri="{FF2B5EF4-FFF2-40B4-BE49-F238E27FC236}">
              <a16:creationId xmlns:a16="http://schemas.microsoft.com/office/drawing/2014/main" id="{F161E730-18F6-2B45-A688-B6EDCB939FF4}"/>
            </a:ext>
          </a:extLst>
        </xdr:cNvPr>
        <xdr:cNvSpPr txBox="1"/>
      </xdr:nvSpPr>
      <xdr:spPr>
        <a:xfrm>
          <a:off x="5909733" y="1303867"/>
          <a:ext cx="1346200" cy="29633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i="0">
              <a:latin typeface="Hiragino Sans W2" panose="020B0400000000000000" pitchFamily="34" charset="-128"/>
              <a:ea typeface="Hiragino Sans W2" panose="020B0400000000000000" pitchFamily="34" charset="-128"/>
            </a:rPr>
            <a:t>★は</a:t>
          </a:r>
          <a:r>
            <a:rPr kumimoji="1" lang="en-US" altLang="ja-JP" sz="1100" b="0" i="0">
              <a:latin typeface="Hiragino Sans W2" panose="020B0400000000000000" pitchFamily="34" charset="-128"/>
              <a:ea typeface="Hiragino Sans W2" panose="020B0400000000000000" pitchFamily="34" charset="-128"/>
            </a:rPr>
            <a:t>27</a:t>
          </a:r>
          <a:r>
            <a:rPr kumimoji="1" lang="ja-JP" altLang="en-US" sz="1100" b="0" i="0">
              <a:latin typeface="Hiragino Sans W2" panose="020B0400000000000000" pitchFamily="34" charset="-128"/>
              <a:ea typeface="Hiragino Sans W2" panose="020B0400000000000000" pitchFamily="34" charset="-128"/>
            </a:rPr>
            <a:t>日</a:t>
          </a:r>
          <a:r>
            <a:rPr kumimoji="1" lang="en-US" altLang="ja-JP" sz="1100" b="0" i="0">
              <a:latin typeface="Hiragino Sans W2" panose="020B0400000000000000" pitchFamily="34" charset="-128"/>
              <a:ea typeface="Hiragino Sans W2" panose="020B0400000000000000" pitchFamily="34" charset="-128"/>
            </a:rPr>
            <a:t>OK</a:t>
          </a:r>
          <a:r>
            <a:rPr kumimoji="1" lang="ja-JP" altLang="en-US" sz="1100" b="0" i="0">
              <a:latin typeface="Hiragino Sans W2" panose="020B0400000000000000" pitchFamily="34" charset="-128"/>
              <a:ea typeface="Hiragino Sans W2" panose="020B0400000000000000" pitchFamily="34" charset="-128"/>
            </a:rPr>
            <a:t>の人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8467</xdr:colOff>
      <xdr:row>110</xdr:row>
      <xdr:rowOff>84666</xdr:rowOff>
    </xdr:from>
    <xdr:to>
      <xdr:col>9</xdr:col>
      <xdr:colOff>126999</xdr:colOff>
      <xdr:row>121</xdr:row>
      <xdr:rowOff>143934</xdr:rowOff>
    </xdr:to>
    <xdr:grpSp>
      <xdr:nvGrpSpPr>
        <xdr:cNvPr id="17" name="グループ化 16">
          <a:extLst>
            <a:ext uri="{FF2B5EF4-FFF2-40B4-BE49-F238E27FC236}">
              <a16:creationId xmlns:a16="http://schemas.microsoft.com/office/drawing/2014/main" id="{56AE7A0D-6EDA-3DCD-AE9D-B7F98CA36B5B}"/>
            </a:ext>
          </a:extLst>
        </xdr:cNvPr>
        <xdr:cNvGrpSpPr/>
      </xdr:nvGrpSpPr>
      <xdr:grpSpPr>
        <a:xfrm>
          <a:off x="533400" y="25510066"/>
          <a:ext cx="4419599" cy="2480735"/>
          <a:chOff x="431800" y="24781933"/>
          <a:chExt cx="4419599" cy="2480734"/>
        </a:xfrm>
      </xdr:grpSpPr>
      <xdr:grpSp>
        <xdr:nvGrpSpPr>
          <xdr:cNvPr id="14" name="グループ化 13">
            <a:extLst>
              <a:ext uri="{FF2B5EF4-FFF2-40B4-BE49-F238E27FC236}">
                <a16:creationId xmlns:a16="http://schemas.microsoft.com/office/drawing/2014/main" id="{6238E1D9-5BBA-493E-FAEB-1C5C3AA8D874}"/>
              </a:ext>
            </a:extLst>
          </xdr:cNvPr>
          <xdr:cNvGrpSpPr/>
        </xdr:nvGrpSpPr>
        <xdr:grpSpPr>
          <a:xfrm>
            <a:off x="939800" y="24832110"/>
            <a:ext cx="3911599" cy="2290857"/>
            <a:chOff x="939800" y="24832110"/>
            <a:chExt cx="3911599" cy="2290857"/>
          </a:xfrm>
        </xdr:grpSpPr>
        <xdr:grpSp>
          <xdr:nvGrpSpPr>
            <xdr:cNvPr id="13" name="グループ化 12">
              <a:extLst>
                <a:ext uri="{FF2B5EF4-FFF2-40B4-BE49-F238E27FC236}">
                  <a16:creationId xmlns:a16="http://schemas.microsoft.com/office/drawing/2014/main" id="{42D22BB2-B49E-4B20-B1ED-9DE8B5991E84}"/>
                </a:ext>
              </a:extLst>
            </xdr:cNvPr>
            <xdr:cNvGrpSpPr/>
          </xdr:nvGrpSpPr>
          <xdr:grpSpPr>
            <a:xfrm>
              <a:off x="939800" y="24832110"/>
              <a:ext cx="3911599" cy="2290857"/>
              <a:chOff x="939800" y="24832110"/>
              <a:chExt cx="3911599" cy="2290857"/>
            </a:xfrm>
          </xdr:grpSpPr>
          <xdr:pic>
            <xdr:nvPicPr>
              <xdr:cNvPr id="3" name="図 2">
                <a:extLst>
                  <a:ext uri="{FF2B5EF4-FFF2-40B4-BE49-F238E27FC236}">
                    <a16:creationId xmlns:a16="http://schemas.microsoft.com/office/drawing/2014/main" id="{83AAD8F5-AA6C-BBA3-AD18-01F95CE69125}"/>
                  </a:ext>
                </a:extLst>
              </xdr:cNvPr>
              <xdr:cNvPicPr>
                <a:picLocks noChangeAspect="1"/>
              </xdr:cNvPicPr>
            </xdr:nvPicPr>
            <xdr:blipFill>
              <a:blip xmlns:r="http://schemas.openxmlformats.org/officeDocument/2006/relationships" r:embed="rId1">
                <a:clrChange>
                  <a:clrFrom>
                    <a:srgbClr val="FAF7E6"/>
                  </a:clrFrom>
                  <a:clrTo>
                    <a:srgbClr val="FAF7E6">
                      <a:alpha val="0"/>
                    </a:srgbClr>
                  </a:clrTo>
                </a:clrChange>
                <a:extLst>
                  <a:ext uri="{28A0092B-C50C-407E-A947-70E740481C1C}">
                    <a14:useLocalDpi xmlns:a14="http://schemas.microsoft.com/office/drawing/2010/main" val="0"/>
                  </a:ext>
                </a:extLst>
              </a:blip>
              <a:stretch>
                <a:fillRect/>
              </a:stretch>
            </xdr:blipFill>
            <xdr:spPr>
              <a:xfrm>
                <a:off x="939800" y="24832110"/>
                <a:ext cx="3911599" cy="2290857"/>
              </a:xfrm>
              <a:prstGeom prst="rect">
                <a:avLst/>
              </a:prstGeom>
            </xdr:spPr>
          </xdr:pic>
          <xdr:sp macro="" textlink="">
            <xdr:nvSpPr>
              <xdr:cNvPr id="4" name="テキスト ボックス 3">
                <a:extLst>
                  <a:ext uri="{FF2B5EF4-FFF2-40B4-BE49-F238E27FC236}">
                    <a16:creationId xmlns:a16="http://schemas.microsoft.com/office/drawing/2014/main" id="{92605EAD-5652-60C6-9ED8-B5292DB7A8FB}"/>
                  </a:ext>
                </a:extLst>
              </xdr:cNvPr>
              <xdr:cNvSpPr txBox="1"/>
            </xdr:nvSpPr>
            <xdr:spPr>
              <a:xfrm>
                <a:off x="3141133" y="26195867"/>
                <a:ext cx="685800" cy="296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事務所</a:t>
                </a:r>
              </a:p>
            </xdr:txBody>
          </xdr:sp>
          <xdr:sp macro="" textlink="">
            <xdr:nvSpPr>
              <xdr:cNvPr id="5" name="テキスト ボックス 4">
                <a:extLst>
                  <a:ext uri="{FF2B5EF4-FFF2-40B4-BE49-F238E27FC236}">
                    <a16:creationId xmlns:a16="http://schemas.microsoft.com/office/drawing/2014/main" id="{419CCB07-818A-874D-B108-261512738B29}"/>
                  </a:ext>
                </a:extLst>
              </xdr:cNvPr>
              <xdr:cNvSpPr txBox="1"/>
            </xdr:nvSpPr>
            <xdr:spPr>
              <a:xfrm>
                <a:off x="3200400" y="25332268"/>
                <a:ext cx="685800" cy="3295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記録室</a:t>
                </a:r>
              </a:p>
            </xdr:txBody>
          </xdr:sp>
          <xdr:sp macro="" textlink="">
            <xdr:nvSpPr>
              <xdr:cNvPr id="6" name="テキスト ボックス 5">
                <a:extLst>
                  <a:ext uri="{FF2B5EF4-FFF2-40B4-BE49-F238E27FC236}">
                    <a16:creationId xmlns:a16="http://schemas.microsoft.com/office/drawing/2014/main" id="{F1542C42-8DCB-5F4C-AE75-D49B9D907AD0}"/>
                  </a:ext>
                </a:extLst>
              </xdr:cNvPr>
              <xdr:cNvSpPr txBox="1"/>
            </xdr:nvSpPr>
            <xdr:spPr>
              <a:xfrm>
                <a:off x="2514604" y="25289310"/>
                <a:ext cx="465663" cy="474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専門委員長室</a:t>
                </a:r>
              </a:p>
            </xdr:txBody>
          </xdr:sp>
          <xdr:sp macro="" textlink="">
            <xdr:nvSpPr>
              <xdr:cNvPr id="7" name="テキスト ボックス 6">
                <a:extLst>
                  <a:ext uri="{FF2B5EF4-FFF2-40B4-BE49-F238E27FC236}">
                    <a16:creationId xmlns:a16="http://schemas.microsoft.com/office/drawing/2014/main" id="{E243D4AB-A7D6-6F43-A315-A695B5452E58}"/>
                  </a:ext>
                </a:extLst>
              </xdr:cNvPr>
              <xdr:cNvSpPr txBox="1"/>
            </xdr:nvSpPr>
            <xdr:spPr>
              <a:xfrm>
                <a:off x="1515536" y="25323800"/>
                <a:ext cx="829732" cy="36576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競技役員室</a:t>
                </a:r>
              </a:p>
            </xdr:txBody>
          </xdr:sp>
          <xdr:sp macro="" textlink="">
            <xdr:nvSpPr>
              <xdr:cNvPr id="8" name="テキスト ボックス 7">
                <a:extLst>
                  <a:ext uri="{FF2B5EF4-FFF2-40B4-BE49-F238E27FC236}">
                    <a16:creationId xmlns:a16="http://schemas.microsoft.com/office/drawing/2014/main" id="{22E96825-CC17-DA40-92CB-CB70ABDD2BEC}"/>
                  </a:ext>
                </a:extLst>
              </xdr:cNvPr>
              <xdr:cNvSpPr txBox="1"/>
            </xdr:nvSpPr>
            <xdr:spPr>
              <a:xfrm>
                <a:off x="1989669" y="26135979"/>
                <a:ext cx="677332" cy="3392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000"/>
                  <a:t>競技役員室</a:t>
                </a:r>
              </a:p>
            </xdr:txBody>
          </xdr:sp>
          <xdr:sp macro="" textlink="">
            <xdr:nvSpPr>
              <xdr:cNvPr id="9" name="テキスト ボックス 8">
                <a:extLst>
                  <a:ext uri="{FF2B5EF4-FFF2-40B4-BE49-F238E27FC236}">
                    <a16:creationId xmlns:a16="http://schemas.microsoft.com/office/drawing/2014/main" id="{30FC0B46-DA66-A647-B8A5-D1732EB059E1}"/>
                  </a:ext>
                </a:extLst>
              </xdr:cNvPr>
              <xdr:cNvSpPr txBox="1"/>
            </xdr:nvSpPr>
            <xdr:spPr>
              <a:xfrm>
                <a:off x="1337733" y="25916466"/>
                <a:ext cx="660401" cy="956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施設職員休憩室</a:t>
                </a:r>
              </a:p>
            </xdr:txBody>
          </xdr:sp>
        </xdr:grpSp>
        <xdr:sp macro="" textlink="">
          <xdr:nvSpPr>
            <xdr:cNvPr id="11" name="テキスト ボックス 10">
              <a:extLst>
                <a:ext uri="{FF2B5EF4-FFF2-40B4-BE49-F238E27FC236}">
                  <a16:creationId xmlns:a16="http://schemas.microsoft.com/office/drawing/2014/main" id="{A9E609CC-9D6F-004A-A77A-FE9C6DA136F8}"/>
                </a:ext>
              </a:extLst>
            </xdr:cNvPr>
            <xdr:cNvSpPr txBox="1"/>
          </xdr:nvSpPr>
          <xdr:spPr>
            <a:xfrm>
              <a:off x="2328333" y="26432935"/>
              <a:ext cx="626534" cy="262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t>大会本部</a:t>
              </a:r>
            </a:p>
          </xdr:txBody>
        </xdr:sp>
      </xdr:grpSp>
      <xdr:sp macro="" textlink="">
        <xdr:nvSpPr>
          <xdr:cNvPr id="15" name="線吹き出し 1 (枠付き) 14">
            <a:extLst>
              <a:ext uri="{FF2B5EF4-FFF2-40B4-BE49-F238E27FC236}">
                <a16:creationId xmlns:a16="http://schemas.microsoft.com/office/drawing/2014/main" id="{27728A2F-6E11-36B9-BBB2-B1C44816E023}"/>
              </a:ext>
            </a:extLst>
          </xdr:cNvPr>
          <xdr:cNvSpPr/>
        </xdr:nvSpPr>
        <xdr:spPr>
          <a:xfrm>
            <a:off x="3048001" y="26957867"/>
            <a:ext cx="1202266" cy="304800"/>
          </a:xfrm>
          <a:prstGeom prst="borderCallout1">
            <a:avLst>
              <a:gd name="adj1" fmla="val -6250"/>
              <a:gd name="adj2" fmla="val 17723"/>
              <a:gd name="adj3" fmla="val -190277"/>
              <a:gd name="adj4" fmla="val -13685"/>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競技役員受付</a:t>
            </a:r>
          </a:p>
        </xdr:txBody>
      </xdr:sp>
      <xdr:sp macro="" textlink="">
        <xdr:nvSpPr>
          <xdr:cNvPr id="16" name="テキスト ボックス 15">
            <a:extLst>
              <a:ext uri="{FF2B5EF4-FFF2-40B4-BE49-F238E27FC236}">
                <a16:creationId xmlns:a16="http://schemas.microsoft.com/office/drawing/2014/main" id="{4345C559-0560-6B4C-AF0B-F7E01FB8B800}"/>
              </a:ext>
            </a:extLst>
          </xdr:cNvPr>
          <xdr:cNvSpPr txBox="1"/>
        </xdr:nvSpPr>
        <xdr:spPr>
          <a:xfrm>
            <a:off x="431800" y="24781933"/>
            <a:ext cx="2192867" cy="3295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t>＜バックヤードレイアウト＞</a:t>
            </a:r>
          </a:p>
        </xdr:txBody>
      </xdr:sp>
    </xdr:grpSp>
    <xdr:clientData/>
  </xdr:twoCellAnchor>
  <xdr:twoCellAnchor>
    <xdr:from>
      <xdr:col>13</xdr:col>
      <xdr:colOff>423333</xdr:colOff>
      <xdr:row>4</xdr:row>
      <xdr:rowOff>50801</xdr:rowOff>
    </xdr:from>
    <xdr:to>
      <xdr:col>16</xdr:col>
      <xdr:colOff>84666</xdr:colOff>
      <xdr:row>7</xdr:row>
      <xdr:rowOff>67734</xdr:rowOff>
    </xdr:to>
    <xdr:sp macro="" textlink="">
      <xdr:nvSpPr>
        <xdr:cNvPr id="18" name="線吹き出し 1 (枠付き) 17">
          <a:extLst>
            <a:ext uri="{FF2B5EF4-FFF2-40B4-BE49-F238E27FC236}">
              <a16:creationId xmlns:a16="http://schemas.microsoft.com/office/drawing/2014/main" id="{93DEA548-8F96-3BCC-05EC-726AAD0DC786}"/>
            </a:ext>
          </a:extLst>
        </xdr:cNvPr>
        <xdr:cNvSpPr/>
      </xdr:nvSpPr>
      <xdr:spPr>
        <a:xfrm>
          <a:off x="7857066" y="931334"/>
          <a:ext cx="2531533" cy="677333"/>
        </a:xfrm>
        <a:prstGeom prst="borderCallout1">
          <a:avLst>
            <a:gd name="adj1" fmla="val -2955"/>
            <a:gd name="adj2" fmla="val 20688"/>
            <a:gd name="adj3" fmla="val -70038"/>
            <a:gd name="adj4" fmla="val 11318"/>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latin typeface="MS Gothic" panose="020B0609070205080204" pitchFamily="49" charset="-128"/>
              <a:ea typeface="MS Gothic" panose="020B0609070205080204" pitchFamily="49" charset="-128"/>
            </a:rPr>
            <a:t>別シート「</a:t>
          </a:r>
          <a:r>
            <a:rPr kumimoji="1" lang="en-US" altLang="ja-JP" sz="1100">
              <a:solidFill>
                <a:srgbClr val="FF0000"/>
              </a:solidFill>
              <a:latin typeface="MS Gothic" panose="020B0609070205080204" pitchFamily="49" charset="-128"/>
              <a:ea typeface="MS Gothic" panose="020B0609070205080204" pitchFamily="49" charset="-128"/>
            </a:rPr>
            <a:t>R6 </a:t>
          </a:r>
          <a:r>
            <a:rPr kumimoji="1" lang="ja-JP" altLang="en-US" sz="1100">
              <a:solidFill>
                <a:srgbClr val="FF0000"/>
              </a:solidFill>
              <a:latin typeface="MS Gothic" panose="020B0609070205080204" pitchFamily="49" charset="-128"/>
              <a:ea typeface="MS Gothic" panose="020B0609070205080204" pitchFamily="49" charset="-128"/>
            </a:rPr>
            <a:t>競技役員一覧表」より自分の名前の番号（左端</a:t>
          </a:r>
          <a:r>
            <a:rPr kumimoji="1" lang="en-US" altLang="ja-JP" sz="1100">
              <a:solidFill>
                <a:srgbClr val="FF0000"/>
              </a:solidFill>
              <a:latin typeface="MS Gothic" panose="020B0609070205080204" pitchFamily="49" charset="-128"/>
              <a:ea typeface="MS Gothic" panose="020B0609070205080204" pitchFamily="49" charset="-128"/>
            </a:rPr>
            <a:t>A</a:t>
          </a:r>
          <a:r>
            <a:rPr kumimoji="1" lang="ja-JP" altLang="en-US" sz="1100">
              <a:solidFill>
                <a:srgbClr val="FF0000"/>
              </a:solidFill>
              <a:latin typeface="MS Gothic" panose="020B0609070205080204" pitchFamily="49" charset="-128"/>
              <a:ea typeface="MS Gothic" panose="020B0609070205080204" pitchFamily="49" charset="-128"/>
            </a:rPr>
            <a:t>列）を入力してください。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8E26-F924-064C-B555-AB99F845B6F6}">
  <dimension ref="A1:N77"/>
  <sheetViews>
    <sheetView view="pageBreakPreview" zoomScale="150" zoomScaleNormal="154" zoomScaleSheetLayoutView="150" workbookViewId="0">
      <selection activeCell="G15" sqref="G15"/>
    </sheetView>
  </sheetViews>
  <sheetFormatPr baseColWidth="10" defaultColWidth="7.7109375" defaultRowHeight="14"/>
  <cols>
    <col min="1" max="1" width="12.140625" style="21" customWidth="1"/>
    <col min="2" max="2" width="4.5703125" style="22" customWidth="1"/>
    <col min="3" max="3" width="11.140625" style="21" customWidth="1"/>
    <col min="4" max="4" width="5.7109375" style="56" customWidth="1"/>
    <col min="5" max="5" width="11.140625" style="21" customWidth="1"/>
    <col min="6" max="6" width="5.7109375" style="56" customWidth="1"/>
    <col min="7" max="7" width="11.140625" style="21" customWidth="1"/>
    <col min="8" max="8" width="5.7109375" style="56" customWidth="1"/>
    <col min="9" max="9" width="11.140625" style="21" customWidth="1"/>
    <col min="10" max="10" width="4.42578125" style="56" customWidth="1"/>
    <col min="11" max="16384" width="7.7109375" style="19"/>
  </cols>
  <sheetData>
    <row r="1" spans="1:10" ht="38" customHeight="1" thickBot="1">
      <c r="A1" s="66" t="s">
        <v>105</v>
      </c>
      <c r="B1" s="66"/>
      <c r="C1" s="66"/>
      <c r="D1" s="66"/>
      <c r="E1" s="66"/>
      <c r="F1" s="66"/>
      <c r="G1" s="66"/>
      <c r="H1" s="66"/>
      <c r="I1" s="66"/>
      <c r="J1" s="66"/>
    </row>
    <row r="2" spans="1:10" ht="10" customHeight="1"/>
    <row r="3" spans="1:10" ht="15.75" customHeight="1">
      <c r="A3" s="43" t="s">
        <v>97</v>
      </c>
      <c r="B3" s="44"/>
      <c r="C3" s="43" t="s">
        <v>98</v>
      </c>
      <c r="D3" s="49"/>
      <c r="E3" s="43" t="s">
        <v>99</v>
      </c>
      <c r="F3" s="49"/>
      <c r="G3" s="43" t="s">
        <v>100</v>
      </c>
      <c r="H3" s="49"/>
      <c r="I3" s="43" t="s">
        <v>101</v>
      </c>
      <c r="J3" s="49"/>
    </row>
    <row r="4" spans="1:10" ht="15.75" customHeight="1">
      <c r="A4" s="43" t="s">
        <v>102</v>
      </c>
      <c r="B4" s="44"/>
      <c r="C4" s="43" t="s">
        <v>103</v>
      </c>
      <c r="D4" s="49"/>
      <c r="E4" s="43" t="s">
        <v>104</v>
      </c>
      <c r="F4" s="49"/>
      <c r="G4" s="43"/>
      <c r="H4" s="49"/>
      <c r="I4" s="43"/>
      <c r="J4" s="49"/>
    </row>
    <row r="5" spans="1:10" ht="15.75" customHeight="1">
      <c r="A5" s="2"/>
      <c r="B5" s="3"/>
      <c r="C5" s="2"/>
      <c r="D5" s="4"/>
      <c r="E5" s="2"/>
      <c r="F5" s="4"/>
      <c r="G5" s="2"/>
      <c r="H5" s="4"/>
    </row>
    <row r="6" spans="1:10" ht="38" customHeight="1" thickBot="1">
      <c r="A6" s="66" t="s">
        <v>22</v>
      </c>
      <c r="B6" s="66"/>
      <c r="C6" s="66"/>
      <c r="D6" s="66"/>
      <c r="E6" s="66"/>
      <c r="F6" s="66"/>
      <c r="G6" s="66"/>
      <c r="H6" s="66"/>
      <c r="I6" s="66"/>
      <c r="J6" s="66"/>
    </row>
    <row r="7" spans="1:10" ht="10" customHeight="1">
      <c r="A7" s="2"/>
      <c r="B7" s="3"/>
      <c r="C7" s="2"/>
      <c r="D7" s="4"/>
      <c r="E7" s="2"/>
      <c r="F7" s="4"/>
      <c r="G7" s="2"/>
      <c r="H7" s="4"/>
      <c r="I7" s="20"/>
      <c r="J7" s="25"/>
    </row>
    <row r="8" spans="1:10" s="45" customFormat="1" ht="15.75" customHeight="1">
      <c r="A8" s="43" t="s">
        <v>23</v>
      </c>
      <c r="B8" s="44"/>
      <c r="C8" s="46" t="s">
        <v>24</v>
      </c>
      <c r="D8" s="49" t="s">
        <v>297</v>
      </c>
      <c r="E8" s="43"/>
      <c r="F8" s="49"/>
      <c r="G8" s="43"/>
      <c r="H8" s="49"/>
      <c r="I8" s="43"/>
      <c r="J8" s="49"/>
    </row>
    <row r="9" spans="1:10" s="45" customFormat="1" ht="10" customHeight="1">
      <c r="A9" s="43"/>
      <c r="B9" s="44"/>
      <c r="C9" s="43"/>
      <c r="D9" s="49"/>
      <c r="E9" s="43"/>
      <c r="F9" s="49"/>
      <c r="G9" s="43"/>
      <c r="H9" s="49"/>
      <c r="I9" s="43"/>
      <c r="J9" s="49"/>
    </row>
    <row r="10" spans="1:10" s="45" customFormat="1" ht="15.75" customHeight="1">
      <c r="A10" s="43" t="s">
        <v>26</v>
      </c>
      <c r="B10" s="44"/>
      <c r="C10" s="46" t="s">
        <v>27</v>
      </c>
      <c r="D10" s="49"/>
      <c r="E10" s="43"/>
      <c r="F10" s="49"/>
      <c r="G10" s="43"/>
      <c r="H10" s="49"/>
      <c r="I10" s="43"/>
      <c r="J10" s="49"/>
    </row>
    <row r="11" spans="1:10" s="45" customFormat="1" ht="10" customHeight="1">
      <c r="A11" s="43"/>
      <c r="B11" s="44"/>
      <c r="C11" s="43"/>
      <c r="D11" s="49"/>
      <c r="E11" s="43"/>
      <c r="F11" s="49"/>
      <c r="G11" s="43"/>
      <c r="H11" s="49"/>
      <c r="I11" s="43"/>
      <c r="J11" s="49"/>
    </row>
    <row r="12" spans="1:10" s="45" customFormat="1" ht="15.75" customHeight="1">
      <c r="A12" s="43" t="s">
        <v>28</v>
      </c>
      <c r="B12" s="44"/>
      <c r="C12" s="46" t="s">
        <v>83</v>
      </c>
      <c r="D12" s="49" t="s">
        <v>297</v>
      </c>
      <c r="E12" s="46" t="s">
        <v>84</v>
      </c>
      <c r="F12" s="49" t="s">
        <v>297</v>
      </c>
      <c r="G12" s="47" t="s">
        <v>85</v>
      </c>
      <c r="H12" s="49" t="s">
        <v>201</v>
      </c>
      <c r="I12" s="48" t="s">
        <v>86</v>
      </c>
      <c r="J12" s="49" t="s">
        <v>299</v>
      </c>
    </row>
    <row r="13" spans="1:10" s="45" customFormat="1" ht="10" customHeight="1">
      <c r="A13" s="43"/>
      <c r="B13" s="44"/>
      <c r="C13" s="43"/>
      <c r="D13" s="49"/>
      <c r="E13" s="43"/>
      <c r="F13" s="49"/>
      <c r="G13" s="43"/>
      <c r="H13" s="49"/>
      <c r="I13" s="43"/>
      <c r="J13" s="49"/>
    </row>
    <row r="14" spans="1:10" s="45" customFormat="1" ht="15.75" customHeight="1">
      <c r="A14" s="43" t="s">
        <v>34</v>
      </c>
      <c r="B14" s="44"/>
      <c r="C14" s="46" t="s">
        <v>37</v>
      </c>
      <c r="D14" s="49" t="s">
        <v>297</v>
      </c>
      <c r="E14" s="46" t="s">
        <v>35</v>
      </c>
      <c r="F14" s="49"/>
      <c r="G14" s="46" t="s">
        <v>39</v>
      </c>
      <c r="H14" s="49"/>
      <c r="I14" s="46" t="s">
        <v>33</v>
      </c>
      <c r="J14" s="49" t="s">
        <v>297</v>
      </c>
    </row>
    <row r="15" spans="1:10" s="45" customFormat="1" ht="15.75" customHeight="1">
      <c r="A15" s="43"/>
      <c r="B15" s="44"/>
      <c r="C15" s="46" t="s">
        <v>36</v>
      </c>
      <c r="D15" s="49"/>
      <c r="E15" s="46" t="s">
        <v>38</v>
      </c>
      <c r="F15" s="49" t="s">
        <v>297</v>
      </c>
      <c r="G15" s="46" t="s">
        <v>106</v>
      </c>
      <c r="H15" s="49"/>
      <c r="I15" s="46" t="s">
        <v>107</v>
      </c>
      <c r="J15" s="49"/>
    </row>
    <row r="16" spans="1:10" s="45" customFormat="1" ht="10" customHeight="1">
      <c r="A16" s="43"/>
      <c r="B16" s="44"/>
      <c r="C16" s="43"/>
      <c r="D16" s="49"/>
      <c r="E16" s="43"/>
      <c r="F16" s="49"/>
      <c r="G16" s="43"/>
      <c r="H16" s="49"/>
      <c r="I16" s="43"/>
      <c r="J16" s="49"/>
    </row>
    <row r="17" spans="1:11" s="45" customFormat="1" ht="15.75" customHeight="1">
      <c r="A17" s="43" t="s">
        <v>30</v>
      </c>
      <c r="B17" s="44" t="s">
        <v>31</v>
      </c>
      <c r="C17" s="46" t="s">
        <v>32</v>
      </c>
      <c r="D17" s="49"/>
      <c r="E17" s="46" t="s">
        <v>80</v>
      </c>
      <c r="F17" s="49"/>
      <c r="G17" s="46" t="s">
        <v>87</v>
      </c>
      <c r="H17" s="49" t="s">
        <v>297</v>
      </c>
      <c r="I17" s="48" t="s">
        <v>108</v>
      </c>
      <c r="J17" s="49"/>
    </row>
    <row r="18" spans="1:11" s="45" customFormat="1" ht="10" customHeight="1">
      <c r="A18" s="43"/>
      <c r="B18" s="44"/>
      <c r="C18" s="43"/>
      <c r="D18" s="49"/>
      <c r="E18" s="43"/>
      <c r="F18" s="49"/>
      <c r="G18" s="43"/>
      <c r="H18" s="49"/>
      <c r="I18" s="43"/>
      <c r="J18" s="49"/>
    </row>
    <row r="19" spans="1:11" s="45" customFormat="1" ht="15.75" customHeight="1">
      <c r="A19" s="43" t="s">
        <v>40</v>
      </c>
      <c r="B19" s="44" t="s">
        <v>31</v>
      </c>
      <c r="C19" s="46" t="s">
        <v>41</v>
      </c>
      <c r="D19" s="49" t="s">
        <v>297</v>
      </c>
      <c r="E19" s="46" t="s">
        <v>109</v>
      </c>
      <c r="F19" s="49"/>
      <c r="G19" s="46" t="s">
        <v>116</v>
      </c>
      <c r="H19" s="49"/>
      <c r="I19" s="46" t="s">
        <v>120</v>
      </c>
      <c r="J19" s="49"/>
    </row>
    <row r="20" spans="1:11" s="45" customFormat="1" ht="15.75" customHeight="1">
      <c r="A20" s="43"/>
      <c r="B20" s="44"/>
      <c r="C20" s="46" t="s">
        <v>110</v>
      </c>
      <c r="D20" s="49" t="s">
        <v>297</v>
      </c>
      <c r="E20" s="46" t="s">
        <v>113</v>
      </c>
      <c r="F20" s="49"/>
      <c r="G20" s="46" t="s">
        <v>117</v>
      </c>
      <c r="H20" s="49" t="s">
        <v>297</v>
      </c>
      <c r="I20" s="46" t="s">
        <v>121</v>
      </c>
      <c r="J20" s="49"/>
    </row>
    <row r="21" spans="1:11" s="45" customFormat="1" ht="15.75" customHeight="1">
      <c r="A21" s="43"/>
      <c r="B21" s="44"/>
      <c r="C21" s="46" t="s">
        <v>111</v>
      </c>
      <c r="D21" s="49"/>
      <c r="E21" s="46" t="s">
        <v>114</v>
      </c>
      <c r="F21" s="49"/>
      <c r="G21" s="46" t="s">
        <v>118</v>
      </c>
      <c r="H21" s="49" t="s">
        <v>297</v>
      </c>
      <c r="I21" s="46" t="s">
        <v>122</v>
      </c>
      <c r="J21" s="49"/>
    </row>
    <row r="22" spans="1:11" s="45" customFormat="1" ht="15.75" customHeight="1">
      <c r="A22" s="43"/>
      <c r="B22" s="44"/>
      <c r="C22" s="46" t="s">
        <v>112</v>
      </c>
      <c r="D22" s="49"/>
      <c r="E22" s="46" t="s">
        <v>115</v>
      </c>
      <c r="F22" s="49"/>
      <c r="G22" s="46" t="s">
        <v>119</v>
      </c>
      <c r="H22" s="49"/>
      <c r="I22" s="46" t="s">
        <v>134</v>
      </c>
      <c r="J22" s="49"/>
    </row>
    <row r="23" spans="1:11" s="45" customFormat="1" ht="15.75" customHeight="1">
      <c r="A23" s="43"/>
      <c r="B23" s="44"/>
      <c r="C23" s="46" t="s">
        <v>140</v>
      </c>
      <c r="D23" s="49"/>
      <c r="E23" s="46" t="s">
        <v>139</v>
      </c>
      <c r="F23" s="49"/>
      <c r="G23" s="48" t="s">
        <v>147</v>
      </c>
      <c r="H23" s="49" t="s">
        <v>202</v>
      </c>
      <c r="I23" s="48" t="s">
        <v>146</v>
      </c>
      <c r="J23" s="49" t="s">
        <v>202</v>
      </c>
    </row>
    <row r="24" spans="1:11" s="45" customFormat="1" ht="15.75" customHeight="1">
      <c r="A24" s="43"/>
      <c r="B24" s="44"/>
      <c r="C24" s="48" t="s">
        <v>138</v>
      </c>
      <c r="D24" s="49" t="s">
        <v>202</v>
      </c>
      <c r="E24" s="48" t="s">
        <v>123</v>
      </c>
      <c r="F24" s="49" t="s">
        <v>202</v>
      </c>
      <c r="H24" s="49"/>
      <c r="I24" s="43"/>
      <c r="J24" s="49"/>
    </row>
    <row r="25" spans="1:11" s="45" customFormat="1" ht="15.75" customHeight="1">
      <c r="A25" s="43"/>
      <c r="B25" s="44" t="s">
        <v>42</v>
      </c>
      <c r="C25" s="46" t="s">
        <v>43</v>
      </c>
      <c r="D25" s="49"/>
      <c r="E25" s="46" t="s">
        <v>126</v>
      </c>
      <c r="F25" s="49" t="s">
        <v>297</v>
      </c>
      <c r="G25" s="46" t="s">
        <v>130</v>
      </c>
      <c r="H25" s="49"/>
      <c r="I25" s="46" t="s">
        <v>145</v>
      </c>
      <c r="J25" s="49"/>
    </row>
    <row r="26" spans="1:11" s="45" customFormat="1" ht="15.75" customHeight="1">
      <c r="A26" s="43"/>
      <c r="B26" s="44"/>
      <c r="C26" s="46" t="s">
        <v>131</v>
      </c>
      <c r="D26" s="49"/>
      <c r="E26" s="46" t="s">
        <v>149</v>
      </c>
      <c r="F26" s="49"/>
      <c r="G26" s="46" t="s">
        <v>141</v>
      </c>
      <c r="H26" s="49"/>
      <c r="I26" s="46" t="s">
        <v>135</v>
      </c>
      <c r="J26" s="49"/>
    </row>
    <row r="27" spans="1:11" s="45" customFormat="1" ht="15.75" customHeight="1">
      <c r="A27" s="43"/>
      <c r="B27" s="44"/>
      <c r="C27" s="46" t="s">
        <v>124</v>
      </c>
      <c r="D27" s="49" t="s">
        <v>297</v>
      </c>
      <c r="E27" s="46" t="s">
        <v>128</v>
      </c>
      <c r="F27" s="49"/>
      <c r="G27" s="46" t="s">
        <v>132</v>
      </c>
      <c r="H27" s="49" t="s">
        <v>297</v>
      </c>
      <c r="I27" s="46" t="s">
        <v>136</v>
      </c>
      <c r="J27" s="49" t="s">
        <v>297</v>
      </c>
    </row>
    <row r="28" spans="1:11" s="45" customFormat="1" ht="15.75" customHeight="1">
      <c r="A28" s="43"/>
      <c r="B28" s="44"/>
      <c r="C28" s="46" t="s">
        <v>125</v>
      </c>
      <c r="D28" s="49"/>
      <c r="E28" s="46" t="s">
        <v>129</v>
      </c>
      <c r="F28" s="49"/>
      <c r="G28" s="46" t="s">
        <v>133</v>
      </c>
      <c r="H28" s="49" t="s">
        <v>297</v>
      </c>
      <c r="I28" s="46" t="s">
        <v>142</v>
      </c>
      <c r="J28" s="49"/>
    </row>
    <row r="29" spans="1:11" s="45" customFormat="1" ht="15.75" customHeight="1">
      <c r="A29" s="43"/>
      <c r="B29" s="44"/>
      <c r="C29" s="46" t="s">
        <v>148</v>
      </c>
      <c r="D29" s="49"/>
      <c r="E29" s="47" t="s">
        <v>150</v>
      </c>
      <c r="F29" s="49" t="s">
        <v>298</v>
      </c>
      <c r="G29" s="48" t="s">
        <v>144</v>
      </c>
      <c r="H29" s="49" t="s">
        <v>202</v>
      </c>
      <c r="I29" s="48" t="s">
        <v>137</v>
      </c>
      <c r="J29" s="49" t="s">
        <v>202</v>
      </c>
    </row>
    <row r="30" spans="1:11" s="45" customFormat="1" ht="15.75" customHeight="1">
      <c r="A30" s="43"/>
      <c r="B30" s="44"/>
      <c r="C30" s="48" t="s">
        <v>143</v>
      </c>
      <c r="D30" s="49" t="s">
        <v>202</v>
      </c>
      <c r="E30" s="48" t="s">
        <v>127</v>
      </c>
      <c r="F30" s="49" t="s">
        <v>202</v>
      </c>
      <c r="H30" s="49"/>
      <c r="J30" s="49"/>
    </row>
    <row r="31" spans="1:11" s="45" customFormat="1" ht="10" customHeight="1">
      <c r="A31" s="43"/>
      <c r="B31" s="44"/>
      <c r="C31" s="43"/>
      <c r="D31" s="49"/>
      <c r="E31" s="43"/>
      <c r="F31" s="49"/>
      <c r="G31" s="43"/>
      <c r="H31" s="49"/>
      <c r="I31" s="43"/>
      <c r="J31" s="49"/>
    </row>
    <row r="32" spans="1:11" s="45" customFormat="1" ht="15.75" customHeight="1">
      <c r="A32" s="43" t="s">
        <v>88</v>
      </c>
      <c r="B32" s="44" t="s">
        <v>31</v>
      </c>
      <c r="C32" s="46" t="s">
        <v>151</v>
      </c>
      <c r="D32" s="49" t="s">
        <v>297</v>
      </c>
      <c r="E32" s="46" t="s">
        <v>154</v>
      </c>
      <c r="F32" s="49"/>
      <c r="G32" s="46" t="s">
        <v>153</v>
      </c>
      <c r="H32" s="49"/>
      <c r="I32" s="46" t="s">
        <v>155</v>
      </c>
      <c r="J32" s="58"/>
      <c r="K32" s="50"/>
    </row>
    <row r="33" spans="1:11" s="45" customFormat="1" ht="15.75" customHeight="1">
      <c r="A33" s="43"/>
      <c r="B33" s="44"/>
      <c r="C33" s="48" t="s">
        <v>156</v>
      </c>
      <c r="D33" s="49" t="s">
        <v>202</v>
      </c>
      <c r="E33" s="48" t="s">
        <v>157</v>
      </c>
      <c r="F33" s="49" t="s">
        <v>202</v>
      </c>
      <c r="G33" s="46" t="s">
        <v>152</v>
      </c>
      <c r="H33" s="49" t="s">
        <v>297</v>
      </c>
      <c r="I33" s="45" t="s">
        <v>199</v>
      </c>
      <c r="J33" s="49"/>
      <c r="K33" s="43"/>
    </row>
    <row r="34" spans="1:11" s="45" customFormat="1" ht="10" customHeight="1">
      <c r="A34" s="43"/>
      <c r="B34" s="44"/>
      <c r="C34" s="43"/>
      <c r="D34" s="49"/>
      <c r="E34" s="43"/>
      <c r="F34" s="49"/>
      <c r="G34" s="43"/>
      <c r="H34" s="49"/>
      <c r="I34" s="43"/>
      <c r="J34" s="49"/>
      <c r="K34" s="43"/>
    </row>
    <row r="35" spans="1:11" s="45" customFormat="1" ht="15.75" customHeight="1">
      <c r="A35" s="43" t="s">
        <v>46</v>
      </c>
      <c r="B35" s="44" t="s">
        <v>31</v>
      </c>
      <c r="C35" s="46" t="s">
        <v>160</v>
      </c>
      <c r="D35" s="49"/>
      <c r="E35" s="46" t="s">
        <v>161</v>
      </c>
      <c r="F35" s="49"/>
      <c r="G35" s="48" t="s">
        <v>158</v>
      </c>
      <c r="H35" s="49" t="s">
        <v>202</v>
      </c>
      <c r="I35" s="47" t="s">
        <v>162</v>
      </c>
      <c r="J35" s="49" t="s">
        <v>201</v>
      </c>
    </row>
    <row r="36" spans="1:11" s="45" customFormat="1" ht="15.75" customHeight="1">
      <c r="A36" s="43"/>
      <c r="B36" s="44"/>
      <c r="C36" s="48" t="s">
        <v>159</v>
      </c>
      <c r="D36" s="49" t="s">
        <v>202</v>
      </c>
      <c r="E36" s="43"/>
      <c r="F36" s="49"/>
      <c r="G36" s="43"/>
      <c r="H36" s="49"/>
      <c r="I36" s="43"/>
      <c r="J36" s="49"/>
    </row>
    <row r="37" spans="1:11" s="45" customFormat="1" ht="10" customHeight="1">
      <c r="A37" s="43"/>
      <c r="B37" s="44"/>
      <c r="C37" s="43"/>
      <c r="D37" s="49"/>
      <c r="E37" s="43"/>
      <c r="F37" s="49"/>
      <c r="G37" s="43"/>
      <c r="H37" s="49"/>
      <c r="I37" s="43"/>
      <c r="J37" s="49"/>
    </row>
    <row r="38" spans="1:11" s="45" customFormat="1" ht="15.75" customHeight="1">
      <c r="A38" s="43" t="s">
        <v>49</v>
      </c>
      <c r="B38" s="44" t="s">
        <v>31</v>
      </c>
      <c r="C38" s="46" t="s">
        <v>163</v>
      </c>
      <c r="D38" s="49" t="s">
        <v>297</v>
      </c>
      <c r="E38" s="46" t="s">
        <v>169</v>
      </c>
      <c r="F38" s="49"/>
      <c r="G38" s="48" t="s">
        <v>170</v>
      </c>
      <c r="H38" s="49" t="s">
        <v>202</v>
      </c>
      <c r="I38" s="48" t="s">
        <v>171</v>
      </c>
      <c r="J38" s="49" t="s">
        <v>202</v>
      </c>
    </row>
    <row r="39" spans="1:11" s="45" customFormat="1" ht="15.75" customHeight="1">
      <c r="A39" s="43"/>
      <c r="B39" s="44"/>
      <c r="C39" s="46" t="s">
        <v>172</v>
      </c>
      <c r="D39" s="49" t="s">
        <v>297</v>
      </c>
      <c r="E39" s="46" t="s">
        <v>173</v>
      </c>
      <c r="F39" s="49" t="s">
        <v>297</v>
      </c>
      <c r="G39" s="47" t="s">
        <v>164</v>
      </c>
      <c r="H39" s="49" t="s">
        <v>298</v>
      </c>
      <c r="I39" s="46" t="s">
        <v>165</v>
      </c>
      <c r="J39" s="49"/>
    </row>
    <row r="40" spans="1:11" s="45" customFormat="1" ht="15.75" customHeight="1">
      <c r="A40" s="43"/>
      <c r="B40" s="44"/>
      <c r="C40" s="46" t="s">
        <v>166</v>
      </c>
      <c r="D40" s="49"/>
      <c r="E40" s="46" t="s">
        <v>167</v>
      </c>
      <c r="F40" s="49"/>
      <c r="G40" s="46" t="s">
        <v>168</v>
      </c>
      <c r="H40" s="49"/>
      <c r="I40" s="43"/>
      <c r="J40" s="49"/>
    </row>
    <row r="41" spans="1:11" s="45" customFormat="1" ht="10" customHeight="1">
      <c r="A41" s="43"/>
      <c r="B41" s="44"/>
      <c r="C41" s="43"/>
      <c r="D41" s="49"/>
      <c r="E41" s="43"/>
      <c r="F41" s="49"/>
      <c r="G41" s="43"/>
      <c r="H41" s="49"/>
      <c r="I41" s="43"/>
      <c r="J41" s="49"/>
    </row>
    <row r="42" spans="1:11" s="45" customFormat="1" ht="15.75" customHeight="1">
      <c r="A42" s="43" t="s">
        <v>51</v>
      </c>
      <c r="B42" s="44" t="s">
        <v>31</v>
      </c>
      <c r="C42" s="46" t="s">
        <v>176</v>
      </c>
      <c r="D42" s="49"/>
      <c r="E42" s="46" t="s">
        <v>174</v>
      </c>
      <c r="F42" s="49" t="s">
        <v>297</v>
      </c>
      <c r="G42" s="46" t="s">
        <v>177</v>
      </c>
      <c r="H42" s="49" t="s">
        <v>297</v>
      </c>
      <c r="I42" s="48" t="s">
        <v>175</v>
      </c>
      <c r="J42" s="49" t="s">
        <v>202</v>
      </c>
    </row>
    <row r="43" spans="1:11" s="45" customFormat="1" ht="10" customHeight="1">
      <c r="A43" s="43"/>
      <c r="B43" s="44"/>
      <c r="C43" s="43"/>
      <c r="D43" s="49"/>
      <c r="E43" s="43"/>
      <c r="F43" s="49"/>
      <c r="G43" s="43"/>
      <c r="H43" s="49"/>
      <c r="I43" s="43"/>
      <c r="J43" s="49"/>
    </row>
    <row r="44" spans="1:11" s="45" customFormat="1" ht="15.75" customHeight="1">
      <c r="A44" s="43" t="s">
        <v>90</v>
      </c>
      <c r="B44" s="44"/>
      <c r="C44" s="46" t="s">
        <v>152</v>
      </c>
      <c r="D44" s="49"/>
      <c r="E44" s="45" t="s">
        <v>89</v>
      </c>
      <c r="F44" s="58"/>
      <c r="G44" s="43"/>
      <c r="H44" s="49"/>
      <c r="I44" s="43"/>
      <c r="J44" s="49"/>
    </row>
    <row r="45" spans="1:11" s="45" customFormat="1" ht="10" customHeight="1">
      <c r="A45" s="43"/>
      <c r="B45" s="44"/>
      <c r="C45" s="43"/>
      <c r="D45" s="49"/>
      <c r="F45" s="49"/>
      <c r="H45" s="49"/>
      <c r="I45" s="43"/>
      <c r="J45" s="49"/>
    </row>
    <row r="46" spans="1:11" s="45" customFormat="1" ht="15.75" customHeight="1">
      <c r="A46" s="43" t="s">
        <v>52</v>
      </c>
      <c r="B46" s="44"/>
      <c r="C46" s="45" t="s">
        <v>179</v>
      </c>
      <c r="D46" s="49"/>
      <c r="E46" s="44"/>
      <c r="F46" s="49"/>
      <c r="H46" s="49"/>
      <c r="I46" s="43"/>
      <c r="J46" s="49"/>
    </row>
    <row r="47" spans="1:11" s="45" customFormat="1" ht="10" customHeight="1">
      <c r="B47" s="44"/>
      <c r="D47" s="49"/>
      <c r="E47" s="52"/>
      <c r="F47" s="58"/>
      <c r="G47" s="51"/>
      <c r="H47" s="49"/>
      <c r="I47" s="43"/>
      <c r="J47" s="49"/>
    </row>
    <row r="48" spans="1:11" s="45" customFormat="1" ht="15.75" customHeight="1">
      <c r="A48" s="43" t="s">
        <v>291</v>
      </c>
      <c r="B48" s="44"/>
      <c r="C48" s="55" t="s">
        <v>178</v>
      </c>
      <c r="D48" s="49"/>
      <c r="E48" s="45" t="s">
        <v>89</v>
      </c>
      <c r="F48" s="58"/>
      <c r="G48" s="52"/>
      <c r="H48" s="49"/>
      <c r="I48" s="43"/>
      <c r="J48" s="49"/>
    </row>
    <row r="49" spans="1:14" s="45" customFormat="1" ht="10" customHeight="1">
      <c r="A49" s="43"/>
      <c r="B49" s="44"/>
      <c r="C49" s="43"/>
      <c r="D49" s="49"/>
      <c r="E49" s="43"/>
      <c r="F49" s="58"/>
      <c r="G49" s="52"/>
      <c r="H49" s="49"/>
      <c r="I49" s="43"/>
      <c r="J49" s="49"/>
    </row>
    <row r="50" spans="1:14" s="45" customFormat="1" ht="15.75" customHeight="1">
      <c r="A50" s="43" t="s">
        <v>180</v>
      </c>
      <c r="B50" s="44"/>
      <c r="C50" s="46" t="s">
        <v>290</v>
      </c>
      <c r="D50" s="49" t="s">
        <v>297</v>
      </c>
      <c r="E50" s="53" t="s">
        <v>181</v>
      </c>
      <c r="F50" s="49" t="s">
        <v>202</v>
      </c>
      <c r="G50" s="53" t="s">
        <v>182</v>
      </c>
      <c r="H50" s="49" t="s">
        <v>202</v>
      </c>
      <c r="J50" s="49"/>
    </row>
    <row r="51" spans="1:14" s="45" customFormat="1" ht="10" customHeight="1">
      <c r="A51" s="43"/>
      <c r="B51" s="44"/>
      <c r="C51" s="43"/>
      <c r="D51" s="49"/>
      <c r="E51" s="43"/>
      <c r="F51" s="49"/>
      <c r="G51" s="43"/>
      <c r="H51" s="49"/>
      <c r="I51" s="43"/>
      <c r="J51" s="49"/>
    </row>
    <row r="52" spans="1:14" s="45" customFormat="1" ht="15.75" customHeight="1">
      <c r="A52" s="43" t="s">
        <v>55</v>
      </c>
      <c r="B52" s="44"/>
      <c r="C52" s="54" t="s">
        <v>183</v>
      </c>
      <c r="D52" s="49" t="s">
        <v>201</v>
      </c>
      <c r="E52" s="53" t="s">
        <v>184</v>
      </c>
      <c r="F52" s="49" t="s">
        <v>202</v>
      </c>
      <c r="G52" s="53" t="s">
        <v>185</v>
      </c>
      <c r="H52" s="49" t="s">
        <v>202</v>
      </c>
      <c r="I52" s="55" t="s">
        <v>186</v>
      </c>
      <c r="J52" s="49"/>
    </row>
    <row r="53" spans="1:14" s="45" customFormat="1" ht="10" customHeight="1">
      <c r="A53" s="43"/>
      <c r="B53" s="44"/>
      <c r="C53" s="43"/>
      <c r="D53" s="49"/>
      <c r="E53" s="43"/>
      <c r="F53" s="49"/>
      <c r="G53" s="43"/>
      <c r="H53" s="49"/>
      <c r="I53" s="43"/>
      <c r="J53" s="49"/>
    </row>
    <row r="54" spans="1:14" s="45" customFormat="1" ht="15.75" customHeight="1">
      <c r="A54" s="43" t="s">
        <v>56</v>
      </c>
      <c r="B54" s="44"/>
      <c r="C54" s="55" t="s">
        <v>187</v>
      </c>
      <c r="D54" s="49" t="s">
        <v>297</v>
      </c>
      <c r="E54" s="55" t="s">
        <v>188</v>
      </c>
      <c r="F54" s="49" t="s">
        <v>297</v>
      </c>
      <c r="G54" s="55" t="s">
        <v>62</v>
      </c>
      <c r="H54" s="59"/>
      <c r="I54" s="55" t="s">
        <v>189</v>
      </c>
      <c r="J54" s="49"/>
    </row>
    <row r="55" spans="1:14" s="45" customFormat="1" ht="10" customHeight="1">
      <c r="B55" s="44"/>
      <c r="C55" s="43"/>
      <c r="D55" s="49"/>
      <c r="E55" s="43"/>
      <c r="F55" s="49"/>
      <c r="G55" s="43"/>
      <c r="H55" s="49"/>
      <c r="I55" s="43"/>
      <c r="J55" s="49"/>
    </row>
    <row r="56" spans="1:14" s="45" customFormat="1" ht="15.75" customHeight="1">
      <c r="A56" s="43" t="s">
        <v>57</v>
      </c>
      <c r="B56" s="44"/>
      <c r="C56" s="55" t="s">
        <v>190</v>
      </c>
      <c r="D56" s="49"/>
      <c r="E56" s="55" t="s">
        <v>191</v>
      </c>
      <c r="F56" s="49"/>
      <c r="G56" s="45" t="s">
        <v>292</v>
      </c>
      <c r="H56" s="49"/>
      <c r="I56" s="43"/>
      <c r="J56" s="49"/>
    </row>
    <row r="57" spans="1:14" s="45" customFormat="1" ht="10" customHeight="1">
      <c r="A57" s="43"/>
      <c r="B57" s="44"/>
      <c r="C57" s="43"/>
      <c r="D57" s="49"/>
      <c r="E57" s="43"/>
      <c r="F57" s="49"/>
      <c r="G57" s="43"/>
      <c r="H57" s="49"/>
      <c r="I57" s="43"/>
      <c r="J57" s="49"/>
    </row>
    <row r="58" spans="1:14" s="45" customFormat="1" ht="15.75" customHeight="1">
      <c r="A58" s="43" t="s">
        <v>194</v>
      </c>
      <c r="B58" s="44"/>
      <c r="C58" s="54" t="s">
        <v>193</v>
      </c>
      <c r="D58" s="49" t="s">
        <v>298</v>
      </c>
      <c r="E58" s="55" t="s">
        <v>192</v>
      </c>
      <c r="F58" s="49"/>
      <c r="G58" s="55" t="s">
        <v>44</v>
      </c>
      <c r="H58" s="49"/>
      <c r="I58" s="43"/>
      <c r="J58" s="49"/>
    </row>
    <row r="59" spans="1:14" s="45" customFormat="1" ht="10" customHeight="1">
      <c r="A59" s="43"/>
      <c r="B59" s="44"/>
      <c r="C59" s="43"/>
      <c r="D59" s="49"/>
      <c r="E59" s="43"/>
      <c r="F59" s="49"/>
      <c r="G59" s="51"/>
      <c r="H59" s="58"/>
      <c r="I59" s="43"/>
      <c r="J59" s="58"/>
    </row>
    <row r="60" spans="1:14" s="45" customFormat="1" ht="15.75" customHeight="1">
      <c r="A60" s="43" t="s">
        <v>200</v>
      </c>
      <c r="B60" s="44"/>
      <c r="C60" s="55" t="s">
        <v>195</v>
      </c>
      <c r="D60" s="49" t="s">
        <v>297</v>
      </c>
      <c r="F60" s="49"/>
      <c r="H60" s="58"/>
      <c r="I60" s="43"/>
      <c r="J60" s="58"/>
    </row>
    <row r="61" spans="1:14" s="45" customFormat="1" ht="10" customHeight="1">
      <c r="A61" s="43"/>
      <c r="B61" s="44"/>
      <c r="C61" s="43"/>
      <c r="D61" s="49"/>
      <c r="F61" s="49"/>
      <c r="G61" s="43"/>
      <c r="H61" s="49"/>
      <c r="I61" s="43"/>
      <c r="J61" s="49"/>
      <c r="N61" s="38"/>
    </row>
    <row r="62" spans="1:14" s="45" customFormat="1" ht="16" customHeight="1">
      <c r="A62" s="43" t="s">
        <v>293</v>
      </c>
      <c r="B62" s="44"/>
      <c r="C62" s="45" t="s">
        <v>296</v>
      </c>
      <c r="D62" s="49"/>
      <c r="F62" s="49"/>
      <c r="H62" s="49"/>
      <c r="I62" s="49"/>
      <c r="J62" s="49"/>
      <c r="N62" s="38"/>
    </row>
    <row r="63" spans="1:14" s="45" customFormat="1" ht="10" customHeight="1">
      <c r="A63" s="43"/>
      <c r="B63" s="44"/>
      <c r="C63" s="43"/>
      <c r="D63" s="49"/>
      <c r="F63" s="49"/>
      <c r="G63" s="43"/>
      <c r="H63" s="49"/>
      <c r="I63" s="43"/>
      <c r="J63" s="49"/>
      <c r="N63" s="38"/>
    </row>
    <row r="64" spans="1:14" s="45" customFormat="1" ht="15.75" customHeight="1">
      <c r="A64" s="43" t="s">
        <v>59</v>
      </c>
      <c r="B64" s="44"/>
      <c r="C64" s="43" t="s">
        <v>24</v>
      </c>
      <c r="D64" s="49"/>
      <c r="E64" s="43" t="s">
        <v>60</v>
      </c>
      <c r="F64" s="49"/>
      <c r="G64" s="43" t="s">
        <v>50</v>
      </c>
      <c r="H64" s="49"/>
      <c r="I64" s="43" t="s">
        <v>79</v>
      </c>
      <c r="J64" s="49"/>
    </row>
    <row r="65" spans="1:12" s="45" customFormat="1" ht="15.75" customHeight="1">
      <c r="A65" s="43" t="s">
        <v>294</v>
      </c>
      <c r="B65" s="44"/>
      <c r="C65" s="43" t="s">
        <v>61</v>
      </c>
      <c r="D65" s="49"/>
      <c r="E65" s="43" t="s">
        <v>29</v>
      </c>
      <c r="F65" s="49"/>
      <c r="G65" s="43" t="s">
        <v>91</v>
      </c>
      <c r="H65" s="49"/>
      <c r="I65" s="43" t="s">
        <v>174</v>
      </c>
      <c r="J65" s="49"/>
    </row>
    <row r="66" spans="1:12" s="45" customFormat="1" ht="15.75" customHeight="1">
      <c r="A66" s="43"/>
      <c r="B66" s="44"/>
      <c r="C66" s="43" t="s">
        <v>285</v>
      </c>
      <c r="D66" s="49"/>
      <c r="E66" s="43" t="s">
        <v>37</v>
      </c>
      <c r="F66" s="49"/>
      <c r="G66" s="43" t="s">
        <v>38</v>
      </c>
      <c r="H66" s="49"/>
      <c r="I66" s="43" t="s">
        <v>289</v>
      </c>
      <c r="J66" s="49"/>
    </row>
    <row r="67" spans="1:12" s="45" customFormat="1" ht="15.75" customHeight="1">
      <c r="A67" s="43"/>
      <c r="B67" s="44"/>
      <c r="C67" s="43" t="s">
        <v>172</v>
      </c>
      <c r="D67" s="49"/>
      <c r="E67" s="43" t="s">
        <v>151</v>
      </c>
      <c r="F67" s="49"/>
      <c r="G67" s="43"/>
      <c r="H67" s="49"/>
      <c r="I67" s="43"/>
      <c r="J67" s="49"/>
    </row>
    <row r="68" spans="1:12" s="45" customFormat="1" ht="10" customHeight="1">
      <c r="A68" s="43"/>
      <c r="B68" s="44"/>
      <c r="C68" s="43"/>
      <c r="D68" s="49"/>
      <c r="E68" s="43"/>
      <c r="F68" s="49"/>
      <c r="G68" s="43"/>
      <c r="H68" s="49"/>
      <c r="I68" s="43"/>
      <c r="J68" s="49"/>
    </row>
    <row r="69" spans="1:12" s="45" customFormat="1" ht="15.75" customHeight="1">
      <c r="A69" s="43" t="s">
        <v>92</v>
      </c>
      <c r="B69" s="44"/>
      <c r="C69" s="67" t="s">
        <v>93</v>
      </c>
      <c r="D69" s="67"/>
      <c r="E69" s="67" t="s">
        <v>94</v>
      </c>
      <c r="F69" s="67"/>
      <c r="G69" s="67" t="s">
        <v>197</v>
      </c>
      <c r="H69" s="67"/>
      <c r="J69" s="49"/>
    </row>
    <row r="70" spans="1:12" s="45" customFormat="1" ht="15.75" customHeight="1">
      <c r="A70" s="43"/>
      <c r="B70" s="44"/>
      <c r="C70" s="45" t="s">
        <v>198</v>
      </c>
      <c r="D70" s="49"/>
      <c r="E70" s="67" t="s">
        <v>196</v>
      </c>
      <c r="F70" s="67"/>
      <c r="H70" s="49"/>
      <c r="J70" s="49"/>
    </row>
    <row r="71" spans="1:12" ht="15.75" customHeight="1">
      <c r="A71" s="2"/>
      <c r="B71" s="3"/>
      <c r="C71" s="1"/>
      <c r="D71" s="4"/>
      <c r="E71" s="19"/>
      <c r="G71" s="1"/>
      <c r="H71" s="4"/>
      <c r="I71" s="1"/>
      <c r="J71" s="4"/>
    </row>
    <row r="72" spans="1:12" ht="15.75" customHeight="1">
      <c r="A72" s="2"/>
      <c r="B72" s="3"/>
      <c r="C72" s="1"/>
      <c r="D72" s="4"/>
      <c r="E72" s="1"/>
      <c r="F72" s="4"/>
      <c r="G72" s="2"/>
      <c r="H72" s="4"/>
      <c r="I72" s="2"/>
      <c r="J72" s="4"/>
    </row>
    <row r="73" spans="1:12" ht="15.75" customHeight="1">
      <c r="C73" s="22"/>
      <c r="E73" s="22"/>
      <c r="G73" s="19"/>
      <c r="I73" s="22"/>
    </row>
    <row r="74" spans="1:12" ht="15.75" customHeight="1">
      <c r="D74" s="57"/>
      <c r="E74" s="23"/>
      <c r="G74" s="19"/>
      <c r="I74" s="19"/>
    </row>
    <row r="75" spans="1:12" ht="15.75" customHeight="1">
      <c r="D75" s="57"/>
      <c r="E75" s="23"/>
      <c r="G75" s="19"/>
      <c r="I75" s="19"/>
    </row>
    <row r="76" spans="1:12" ht="15.75" customHeight="1">
      <c r="D76" s="57"/>
      <c r="E76" s="23"/>
    </row>
    <row r="77" spans="1:12" s="21" customFormat="1" ht="15.75" customHeight="1">
      <c r="D77" s="56"/>
      <c r="F77" s="56"/>
      <c r="H77" s="56"/>
      <c r="J77" s="56"/>
      <c r="K77" s="19"/>
      <c r="L77" s="19"/>
    </row>
  </sheetData>
  <sheetProtection sheet="1" objects="1" scenarios="1"/>
  <mergeCells count="6">
    <mergeCell ref="A6:J6"/>
    <mergeCell ref="A1:J1"/>
    <mergeCell ref="C69:D69"/>
    <mergeCell ref="E69:F69"/>
    <mergeCell ref="E70:F70"/>
    <mergeCell ref="G69:H69"/>
  </mergeCells>
  <phoneticPr fontId="1"/>
  <printOptions horizontalCentered="1" verticalCentered="1"/>
  <pageMargins left="0" right="0" top="0" bottom="0" header="0.31496062992126" footer="0.31496062992126"/>
  <pageSetup paperSize="9" scale="81" orientation="portrait"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0FC1-F672-6846-AD8A-1522C5B3470F}">
  <dimension ref="A1:N124"/>
  <sheetViews>
    <sheetView showGridLines="0" showZeros="0" tabSelected="1" zoomScale="150" zoomScaleNormal="150" zoomScaleSheetLayoutView="150" workbookViewId="0">
      <selection activeCell="N2" sqref="N2"/>
    </sheetView>
  </sheetViews>
  <sheetFormatPr baseColWidth="10" defaultRowHeight="14"/>
  <cols>
    <col min="1" max="2" width="5.85546875" style="6" customWidth="1"/>
    <col min="3" max="3" width="6.140625" style="6" customWidth="1"/>
    <col min="4" max="6" width="5.85546875" style="6" customWidth="1"/>
    <col min="7" max="12" width="6.140625" style="6" customWidth="1"/>
    <col min="13" max="16384" width="10.7109375" style="6"/>
  </cols>
  <sheetData>
    <row r="1" spans="1:14" ht="17" customHeight="1" thickBot="1">
      <c r="A1" s="12"/>
      <c r="B1" s="12"/>
      <c r="C1" s="12"/>
      <c r="D1" s="12"/>
      <c r="E1" s="12"/>
      <c r="F1" s="12"/>
      <c r="G1" s="12"/>
      <c r="H1" s="12"/>
      <c r="I1" s="12"/>
      <c r="J1" s="12"/>
      <c r="K1" s="138" t="s">
        <v>203</v>
      </c>
      <c r="L1" s="138"/>
    </row>
    <row r="2" spans="1:14" ht="17" customHeight="1" thickTop="1" thickBot="1">
      <c r="A2" s="12"/>
      <c r="B2" s="12"/>
      <c r="C2" s="12"/>
      <c r="D2" s="12"/>
      <c r="E2" s="12"/>
      <c r="F2" s="12"/>
      <c r="G2" s="12"/>
      <c r="H2" s="12"/>
      <c r="I2" s="12"/>
      <c r="J2" s="12"/>
      <c r="K2" s="141">
        <v>45554</v>
      </c>
      <c r="L2" s="141"/>
      <c r="N2" s="65"/>
    </row>
    <row r="3" spans="1:14" ht="17" customHeight="1" thickTop="1">
      <c r="A3" s="12"/>
      <c r="B3" s="12"/>
      <c r="C3" s="12"/>
      <c r="D3" s="12"/>
      <c r="E3" s="12"/>
      <c r="F3" s="12"/>
      <c r="G3" s="12"/>
      <c r="H3" s="12"/>
      <c r="I3" s="12"/>
      <c r="J3" s="12"/>
      <c r="K3" s="12"/>
      <c r="L3" s="12"/>
    </row>
    <row r="4" spans="1:14" ht="17" customHeight="1">
      <c r="A4" s="138" t="s">
        <v>8</v>
      </c>
      <c r="B4" s="138"/>
      <c r="C4" s="14" t="s">
        <v>7</v>
      </c>
      <c r="D4" s="15"/>
      <c r="E4" s="12"/>
      <c r="F4" s="12"/>
      <c r="G4" s="12"/>
      <c r="H4" s="12"/>
      <c r="I4" s="12"/>
      <c r="J4" s="12"/>
      <c r="K4" s="12"/>
      <c r="L4" s="12"/>
    </row>
    <row r="5" spans="1:14" ht="17" customHeight="1">
      <c r="A5" s="12"/>
      <c r="B5" s="12"/>
      <c r="C5" s="12"/>
      <c r="D5" s="12"/>
      <c r="E5" s="12"/>
      <c r="F5" s="12"/>
      <c r="G5" s="12"/>
      <c r="H5" s="12"/>
      <c r="I5" s="12"/>
      <c r="J5" s="12"/>
      <c r="K5" s="12"/>
      <c r="L5" s="12"/>
    </row>
    <row r="6" spans="1:14" ht="17" customHeight="1">
      <c r="A6" s="12"/>
      <c r="B6" s="12"/>
      <c r="C6" s="12"/>
      <c r="D6" s="12"/>
      <c r="E6" s="12"/>
      <c r="F6" s="12"/>
      <c r="G6" s="12"/>
      <c r="H6" s="12"/>
      <c r="I6" s="12"/>
      <c r="J6" s="138" t="s">
        <v>204</v>
      </c>
      <c r="K6" s="138"/>
      <c r="L6" s="138"/>
    </row>
    <row r="7" spans="1:14" ht="17" customHeight="1">
      <c r="A7" s="12"/>
      <c r="B7" s="12"/>
      <c r="C7" s="12"/>
      <c r="D7" s="12"/>
      <c r="E7" s="12"/>
      <c r="F7" s="12"/>
      <c r="G7" s="12"/>
      <c r="H7" s="12"/>
      <c r="I7" s="12"/>
      <c r="J7" s="13" t="s">
        <v>6</v>
      </c>
      <c r="K7" s="140" t="s">
        <v>205</v>
      </c>
      <c r="L7" s="140"/>
    </row>
    <row r="8" spans="1:14" ht="17" customHeight="1">
      <c r="A8" s="12"/>
      <c r="B8" s="12"/>
      <c r="C8" s="12"/>
      <c r="D8" s="12"/>
      <c r="E8" s="12"/>
      <c r="F8" s="12"/>
      <c r="G8" s="12"/>
      <c r="H8" s="12"/>
      <c r="I8" s="12"/>
      <c r="J8" s="139" t="s">
        <v>0</v>
      </c>
      <c r="K8" s="139"/>
      <c r="L8" s="139"/>
    </row>
    <row r="9" spans="1:14" ht="17" customHeight="1">
      <c r="A9" s="12"/>
      <c r="B9" s="12"/>
      <c r="C9" s="12"/>
      <c r="D9" s="12"/>
      <c r="E9" s="12"/>
      <c r="F9" s="12"/>
      <c r="G9" s="12"/>
      <c r="H9" s="12"/>
      <c r="I9" s="12"/>
      <c r="J9" s="12"/>
      <c r="K9" s="12"/>
      <c r="L9" s="12"/>
    </row>
    <row r="10" spans="1:14" ht="17" customHeight="1">
      <c r="A10" s="12"/>
      <c r="B10" s="12"/>
      <c r="C10" s="12"/>
      <c r="D10" s="12"/>
      <c r="E10" s="12"/>
      <c r="F10" s="12"/>
      <c r="G10" s="12"/>
      <c r="H10" s="12"/>
      <c r="I10" s="12"/>
      <c r="J10" s="12"/>
      <c r="K10" s="12"/>
      <c r="L10" s="12"/>
    </row>
    <row r="11" spans="1:14" ht="17" customHeight="1">
      <c r="A11" s="139" t="s">
        <v>214</v>
      </c>
      <c r="B11" s="139"/>
      <c r="C11" s="139"/>
      <c r="D11" s="139"/>
      <c r="E11" s="139"/>
      <c r="F11" s="139"/>
      <c r="G11" s="139"/>
      <c r="H11" s="139"/>
      <c r="I11" s="139"/>
      <c r="J11" s="139"/>
      <c r="K11" s="139"/>
      <c r="L11" s="139"/>
    </row>
    <row r="12" spans="1:14" ht="17" customHeight="1">
      <c r="A12" s="139" t="s">
        <v>213</v>
      </c>
      <c r="B12" s="139"/>
      <c r="C12" s="139"/>
      <c r="D12" s="139"/>
      <c r="E12" s="139"/>
      <c r="F12" s="139"/>
      <c r="G12" s="139"/>
      <c r="H12" s="139"/>
      <c r="I12" s="139"/>
      <c r="J12" s="139"/>
      <c r="K12" s="139"/>
      <c r="L12" s="139"/>
    </row>
    <row r="13" spans="1:14" ht="17" customHeight="1">
      <c r="A13" s="12"/>
      <c r="B13" s="12"/>
      <c r="C13" s="12"/>
      <c r="D13" s="12"/>
      <c r="E13" s="12"/>
      <c r="F13" s="12"/>
      <c r="G13" s="12"/>
      <c r="H13" s="12"/>
      <c r="I13" s="12"/>
      <c r="J13" s="12"/>
      <c r="K13" s="12"/>
      <c r="L13" s="12"/>
    </row>
    <row r="14" spans="1:14" ht="17" customHeight="1">
      <c r="A14" s="12" t="s">
        <v>1</v>
      </c>
      <c r="B14" s="12"/>
      <c r="C14" s="12"/>
      <c r="D14" s="12"/>
      <c r="E14" s="12"/>
      <c r="F14" s="12"/>
      <c r="G14" s="12"/>
      <c r="H14" s="12"/>
      <c r="I14" s="12"/>
      <c r="J14" s="12"/>
      <c r="K14" s="12"/>
      <c r="L14" s="12"/>
    </row>
    <row r="15" spans="1:14" ht="17" customHeight="1">
      <c r="A15" s="16" t="s">
        <v>206</v>
      </c>
      <c r="B15" s="16"/>
      <c r="C15" s="16"/>
      <c r="D15" s="16"/>
      <c r="E15" s="16"/>
      <c r="F15" s="12"/>
      <c r="G15" s="12"/>
      <c r="H15" s="12"/>
      <c r="I15" s="12"/>
      <c r="J15" s="12"/>
      <c r="K15" s="12"/>
      <c r="L15" s="12"/>
    </row>
    <row r="16" spans="1:14" ht="17" customHeight="1">
      <c r="A16" s="16" t="s">
        <v>5</v>
      </c>
      <c r="B16" s="16"/>
      <c r="C16" s="16"/>
      <c r="D16" s="16"/>
      <c r="E16" s="16"/>
      <c r="F16" s="12"/>
      <c r="G16" s="12"/>
      <c r="H16" s="12"/>
      <c r="I16" s="12"/>
      <c r="J16" s="12"/>
      <c r="K16" s="12"/>
      <c r="L16" s="12"/>
    </row>
    <row r="17" spans="1:12" ht="17" customHeight="1">
      <c r="A17" s="12" t="s">
        <v>4</v>
      </c>
      <c r="B17" s="12"/>
      <c r="C17" s="12"/>
      <c r="D17" s="134" t="str">
        <f>IF($N$2="","",VLOOKUP($N$2,'R6 競技役員一覧表'!$A$4:$K$163,5,FALSE))</f>
        <v/>
      </c>
      <c r="E17" s="134"/>
      <c r="F17" s="134"/>
      <c r="G17" s="12" t="s">
        <v>252</v>
      </c>
      <c r="H17" s="39"/>
      <c r="I17" s="39"/>
      <c r="J17" s="39"/>
      <c r="K17" s="12"/>
      <c r="L17" s="12"/>
    </row>
    <row r="18" spans="1:12" ht="17" customHeight="1">
      <c r="A18" s="12" t="s">
        <v>215</v>
      </c>
      <c r="B18" s="12"/>
      <c r="C18" s="12"/>
      <c r="D18" s="12"/>
      <c r="E18" s="12"/>
      <c r="F18" s="12"/>
      <c r="G18" s="12"/>
      <c r="H18" s="12"/>
      <c r="I18" s="12"/>
      <c r="J18" s="12"/>
      <c r="K18" s="12"/>
      <c r="L18" s="12"/>
    </row>
    <row r="19" spans="1:12" ht="17" customHeight="1">
      <c r="A19" s="12"/>
      <c r="B19" s="12"/>
      <c r="C19" s="12"/>
      <c r="D19" s="12"/>
      <c r="E19" s="12"/>
      <c r="F19" s="12"/>
      <c r="G19" s="12"/>
      <c r="H19" s="12"/>
      <c r="I19" s="12"/>
      <c r="J19" s="12"/>
      <c r="K19" s="12"/>
      <c r="L19" s="12"/>
    </row>
    <row r="20" spans="1:12" ht="17" customHeight="1">
      <c r="A20" s="139" t="s">
        <v>2</v>
      </c>
      <c r="B20" s="139"/>
      <c r="C20" s="139"/>
      <c r="D20" s="139"/>
      <c r="E20" s="139"/>
      <c r="F20" s="139"/>
      <c r="G20" s="139"/>
      <c r="H20" s="139"/>
      <c r="I20" s="139"/>
      <c r="J20" s="139"/>
      <c r="K20" s="139"/>
      <c r="L20" s="139"/>
    </row>
    <row r="21" spans="1:12" ht="17" customHeight="1">
      <c r="A21" s="12"/>
      <c r="B21" s="12"/>
      <c r="C21" s="12"/>
      <c r="D21" s="12"/>
      <c r="E21" s="12"/>
      <c r="F21" s="12"/>
      <c r="G21" s="12"/>
      <c r="H21" s="12"/>
      <c r="I21" s="12"/>
      <c r="J21" s="12"/>
      <c r="K21" s="12"/>
      <c r="L21" s="12"/>
    </row>
    <row r="22" spans="1:12" ht="17" customHeight="1">
      <c r="A22" s="12"/>
      <c r="B22" s="12">
        <v>1</v>
      </c>
      <c r="C22" s="14" t="s">
        <v>11</v>
      </c>
      <c r="D22" s="16" t="s">
        <v>207</v>
      </c>
      <c r="E22" s="12"/>
      <c r="F22" s="12"/>
      <c r="G22" s="12"/>
      <c r="H22" s="12"/>
      <c r="I22" s="12"/>
      <c r="J22" s="12"/>
      <c r="K22" s="12"/>
      <c r="L22" s="12"/>
    </row>
    <row r="23" spans="1:12" ht="17" customHeight="1">
      <c r="A23" s="12"/>
      <c r="B23" s="12"/>
      <c r="C23" s="14"/>
      <c r="D23" s="16"/>
      <c r="E23" s="12"/>
      <c r="F23" s="12"/>
      <c r="G23" s="12"/>
      <c r="H23" s="12"/>
      <c r="I23" s="12"/>
      <c r="J23" s="12"/>
      <c r="K23" s="12"/>
      <c r="L23" s="12"/>
    </row>
    <row r="24" spans="1:12" ht="17" customHeight="1">
      <c r="A24" s="12"/>
      <c r="B24" s="12">
        <v>2</v>
      </c>
      <c r="C24" s="14" t="s">
        <v>12</v>
      </c>
      <c r="D24" s="16" t="s">
        <v>208</v>
      </c>
      <c r="E24" s="12"/>
      <c r="F24" s="12"/>
      <c r="G24" s="12"/>
      <c r="H24" s="12"/>
      <c r="I24" s="12"/>
      <c r="J24" s="12"/>
      <c r="K24" s="12"/>
      <c r="L24" s="12"/>
    </row>
    <row r="25" spans="1:12" ht="17" customHeight="1">
      <c r="A25" s="12"/>
      <c r="B25" s="12"/>
      <c r="C25" s="14"/>
      <c r="D25" s="16"/>
      <c r="E25" s="12"/>
      <c r="F25" s="12"/>
      <c r="G25" s="12"/>
      <c r="H25" s="12"/>
      <c r="I25" s="12"/>
      <c r="J25" s="12"/>
      <c r="K25" s="12"/>
      <c r="L25" s="12"/>
    </row>
    <row r="26" spans="1:12" ht="17" customHeight="1">
      <c r="A26" s="12" t="s">
        <v>3</v>
      </c>
      <c r="B26" s="12">
        <v>3</v>
      </c>
      <c r="C26" s="14" t="s">
        <v>209</v>
      </c>
      <c r="D26" s="16" t="s">
        <v>210</v>
      </c>
      <c r="E26" s="12"/>
      <c r="F26" s="12"/>
      <c r="G26" s="12"/>
      <c r="H26" s="12"/>
      <c r="I26" s="12"/>
      <c r="J26" s="12"/>
      <c r="K26" s="12"/>
      <c r="L26" s="12"/>
    </row>
    <row r="27" spans="1:12" ht="17" customHeight="1">
      <c r="A27" s="12"/>
      <c r="B27" s="12"/>
      <c r="C27" s="14"/>
      <c r="D27" s="16"/>
      <c r="E27" s="12"/>
      <c r="F27" s="12"/>
      <c r="G27" s="12"/>
      <c r="H27" s="12"/>
      <c r="I27" s="12"/>
      <c r="J27" s="12"/>
      <c r="K27" s="12"/>
      <c r="L27" s="12"/>
    </row>
    <row r="28" spans="1:12" ht="17" customHeight="1">
      <c r="A28" s="12"/>
      <c r="B28" s="12">
        <v>4</v>
      </c>
      <c r="C28" s="14" t="s">
        <v>13</v>
      </c>
      <c r="D28" s="16" t="s">
        <v>15</v>
      </c>
      <c r="E28" s="12"/>
      <c r="F28" s="12"/>
      <c r="G28" s="12"/>
      <c r="H28" s="12"/>
      <c r="I28" s="12"/>
      <c r="J28" s="12"/>
      <c r="K28" s="12"/>
      <c r="L28" s="12"/>
    </row>
    <row r="29" spans="1:12" ht="17" customHeight="1">
      <c r="A29" s="12"/>
      <c r="B29" s="12"/>
      <c r="C29" s="14"/>
      <c r="D29" s="16" t="s">
        <v>211</v>
      </c>
      <c r="E29" s="12"/>
      <c r="F29" s="12"/>
      <c r="G29" s="12"/>
      <c r="H29" s="12"/>
      <c r="I29" s="12"/>
      <c r="J29" s="12"/>
      <c r="K29" s="12"/>
      <c r="L29" s="12"/>
    </row>
    <row r="30" spans="1:12" ht="17" customHeight="1">
      <c r="A30" s="12"/>
      <c r="B30" s="12"/>
      <c r="C30" s="14"/>
      <c r="D30" s="16"/>
      <c r="E30" s="12"/>
      <c r="F30" s="12"/>
      <c r="G30" s="12"/>
      <c r="H30" s="12"/>
      <c r="I30" s="12"/>
      <c r="J30" s="12"/>
      <c r="K30" s="12"/>
      <c r="L30" s="12"/>
    </row>
    <row r="31" spans="1:12" ht="17" customHeight="1">
      <c r="A31" s="12"/>
      <c r="B31" s="12">
        <v>5</v>
      </c>
      <c r="C31" s="14" t="s">
        <v>14</v>
      </c>
      <c r="D31" s="16" t="s">
        <v>17</v>
      </c>
      <c r="E31" s="12"/>
      <c r="F31" s="12"/>
      <c r="G31" s="12"/>
      <c r="H31" s="12"/>
      <c r="I31" s="12"/>
      <c r="J31" s="12"/>
      <c r="K31" s="12"/>
      <c r="L31" s="12"/>
    </row>
    <row r="32" spans="1:12" ht="17" customHeight="1">
      <c r="A32" s="12"/>
      <c r="B32" s="12"/>
      <c r="C32" s="14"/>
      <c r="D32" s="16" t="s">
        <v>16</v>
      </c>
      <c r="E32" s="12"/>
      <c r="F32" s="12"/>
      <c r="G32" s="12"/>
      <c r="H32" s="12"/>
      <c r="I32" s="12"/>
      <c r="J32" s="12"/>
      <c r="K32" s="12"/>
      <c r="L32" s="12"/>
    </row>
    <row r="33" spans="1:12" ht="17" customHeight="1">
      <c r="A33" s="12"/>
      <c r="B33" s="12"/>
      <c r="C33" s="14"/>
      <c r="D33" s="16"/>
      <c r="E33" s="12"/>
      <c r="F33" s="12"/>
      <c r="G33" s="12"/>
      <c r="H33" s="12"/>
      <c r="I33" s="12"/>
      <c r="J33" s="12"/>
      <c r="K33" s="12"/>
      <c r="L33" s="12"/>
    </row>
    <row r="34" spans="1:12" ht="17" customHeight="1">
      <c r="A34" s="12"/>
      <c r="B34" s="12">
        <v>6</v>
      </c>
      <c r="C34" s="14" t="s">
        <v>18</v>
      </c>
      <c r="D34" s="12" t="s">
        <v>212</v>
      </c>
      <c r="E34" s="12"/>
      <c r="F34" s="12"/>
      <c r="G34" s="12"/>
      <c r="H34" s="12"/>
      <c r="I34" s="12"/>
      <c r="J34" s="12"/>
      <c r="K34" s="12"/>
      <c r="L34" s="12"/>
    </row>
    <row r="35" spans="1:12" ht="17" customHeight="1">
      <c r="A35" s="12"/>
      <c r="B35" s="12"/>
      <c r="C35" s="14"/>
      <c r="D35" s="12"/>
      <c r="E35" s="12"/>
      <c r="F35" s="12" t="s">
        <v>225</v>
      </c>
      <c r="G35" s="12"/>
      <c r="H35" s="12"/>
      <c r="I35" s="12"/>
      <c r="J35" s="12"/>
      <c r="K35" s="12"/>
      <c r="L35" s="12"/>
    </row>
    <row r="36" spans="1:12" ht="17" customHeight="1">
      <c r="A36" s="12"/>
      <c r="B36" s="12"/>
      <c r="C36" s="14"/>
      <c r="D36" s="12"/>
      <c r="E36" s="12"/>
      <c r="F36" s="12"/>
      <c r="G36" s="12"/>
      <c r="H36" s="12"/>
      <c r="I36" s="12"/>
      <c r="J36" s="12"/>
      <c r="K36" s="12"/>
      <c r="L36" s="12"/>
    </row>
    <row r="37" spans="1:12" ht="17" customHeight="1">
      <c r="A37" s="12"/>
      <c r="B37" s="12">
        <v>7</v>
      </c>
      <c r="C37" s="14" t="s">
        <v>20</v>
      </c>
      <c r="D37" s="16" t="s">
        <v>10</v>
      </c>
      <c r="E37" s="16"/>
      <c r="F37" s="16"/>
      <c r="G37" s="16" t="s">
        <v>76</v>
      </c>
      <c r="H37" s="12"/>
      <c r="I37" s="16"/>
      <c r="J37" s="12"/>
      <c r="K37" s="12"/>
      <c r="L37" s="12"/>
    </row>
    <row r="38" spans="1:12" ht="17" customHeight="1">
      <c r="A38" s="12"/>
      <c r="B38" s="12"/>
      <c r="C38" s="12"/>
      <c r="D38" s="16"/>
      <c r="E38" s="12"/>
      <c r="F38" s="16"/>
      <c r="G38" s="12"/>
      <c r="H38" s="12"/>
      <c r="I38" s="12"/>
      <c r="J38" s="12"/>
      <c r="K38" s="12"/>
      <c r="L38" s="12"/>
    </row>
    <row r="39" spans="1:12" ht="17" customHeight="1">
      <c r="A39" s="12"/>
      <c r="B39" s="12"/>
      <c r="C39" s="12"/>
      <c r="D39" s="16"/>
      <c r="E39" s="12"/>
      <c r="F39" s="16"/>
      <c r="G39" s="12"/>
      <c r="H39" s="12"/>
      <c r="I39" s="12"/>
      <c r="J39" s="12"/>
      <c r="K39" s="12"/>
      <c r="L39" s="12"/>
    </row>
    <row r="40" spans="1:12" ht="17" customHeight="1">
      <c r="A40" s="12"/>
      <c r="B40" s="12"/>
      <c r="C40" s="14"/>
      <c r="D40" s="16" t="s">
        <v>77</v>
      </c>
      <c r="E40" s="12"/>
      <c r="F40" s="12"/>
      <c r="G40" s="12"/>
      <c r="H40" s="12"/>
      <c r="I40" s="12"/>
      <c r="J40" s="12"/>
      <c r="K40" s="12"/>
      <c r="L40" s="12"/>
    </row>
    <row r="41" spans="1:12" ht="17" customHeight="1">
      <c r="A41" s="12"/>
      <c r="B41" s="12"/>
      <c r="C41" s="12"/>
      <c r="D41" s="16" t="s">
        <v>78</v>
      </c>
      <c r="E41" s="12"/>
      <c r="F41" s="12"/>
      <c r="G41" s="12"/>
      <c r="H41" s="12"/>
      <c r="I41" s="12"/>
      <c r="J41" s="12"/>
      <c r="K41" s="12"/>
      <c r="L41" s="12"/>
    </row>
    <row r="42" spans="1:12" ht="17" customHeight="1">
      <c r="A42" s="7"/>
      <c r="B42" s="11"/>
      <c r="C42" s="11"/>
      <c r="D42" s="11"/>
      <c r="E42" s="11"/>
      <c r="F42" s="7"/>
      <c r="G42" s="7"/>
      <c r="H42" s="7"/>
      <c r="I42" s="7"/>
      <c r="J42" s="7"/>
      <c r="K42" s="135">
        <f>K2</f>
        <v>45554</v>
      </c>
      <c r="L42" s="135"/>
    </row>
    <row r="43" spans="1:12" ht="17" customHeight="1">
      <c r="A43" s="7"/>
      <c r="B43" s="11"/>
      <c r="C43" s="11"/>
      <c r="D43" s="11"/>
      <c r="E43" s="11"/>
      <c r="F43" s="7"/>
      <c r="G43" s="7"/>
      <c r="H43" s="7"/>
      <c r="I43" s="7"/>
      <c r="J43" s="7"/>
      <c r="K43" s="36"/>
      <c r="L43" s="36"/>
    </row>
    <row r="44" spans="1:12" ht="17" customHeight="1">
      <c r="A44" s="134" t="str">
        <f>IF($N$2="","",D17)</f>
        <v/>
      </c>
      <c r="B44" s="134"/>
      <c r="C44" s="134"/>
      <c r="D44" s="7" t="s">
        <v>7</v>
      </c>
      <c r="E44" s="7"/>
      <c r="F44" s="7"/>
      <c r="G44" s="7"/>
      <c r="H44" s="7"/>
      <c r="I44" s="7"/>
      <c r="J44" s="7"/>
      <c r="K44" s="7"/>
      <c r="L44" s="7"/>
    </row>
    <row r="45" spans="1:12" ht="17" customHeight="1">
      <c r="A45" s="42"/>
      <c r="B45" s="42"/>
      <c r="C45" s="42"/>
      <c r="D45" s="7"/>
      <c r="E45" s="7"/>
      <c r="F45" s="7"/>
      <c r="G45" s="7"/>
      <c r="H45" s="7"/>
      <c r="I45" s="7"/>
      <c r="J45" s="7"/>
      <c r="K45" s="7"/>
      <c r="L45" s="7"/>
    </row>
    <row r="46" spans="1:12" ht="17" customHeight="1">
      <c r="A46" s="7"/>
      <c r="B46" s="7"/>
      <c r="C46" s="7"/>
      <c r="D46" s="7"/>
      <c r="E46" s="7"/>
      <c r="F46" s="7"/>
      <c r="G46" s="7"/>
      <c r="H46" s="7"/>
      <c r="I46" s="7"/>
      <c r="J46" s="136" t="str">
        <f>J6</f>
        <v>九　州　水　泳　連　盟</v>
      </c>
      <c r="K46" s="136"/>
      <c r="L46" s="136"/>
    </row>
    <row r="47" spans="1:12" ht="17" customHeight="1">
      <c r="A47" s="7"/>
      <c r="B47" s="7"/>
      <c r="C47" s="7"/>
      <c r="D47" s="7"/>
      <c r="E47" s="7"/>
      <c r="F47" s="7"/>
      <c r="G47" s="7"/>
      <c r="H47" s="7"/>
      <c r="I47" s="7"/>
      <c r="J47" s="9" t="s">
        <v>6</v>
      </c>
      <c r="K47" s="137" t="str">
        <f>K7</f>
        <v>辛 木　 秀 子</v>
      </c>
      <c r="L47" s="137"/>
    </row>
    <row r="48" spans="1:12" ht="17" customHeight="1">
      <c r="A48" s="7"/>
      <c r="B48" s="7"/>
      <c r="C48" s="7"/>
      <c r="D48" s="7"/>
      <c r="E48" s="7"/>
      <c r="F48" s="7"/>
      <c r="G48" s="7"/>
      <c r="H48" s="7"/>
      <c r="I48" s="7"/>
      <c r="J48" s="133" t="s">
        <v>0</v>
      </c>
      <c r="K48" s="133"/>
      <c r="L48" s="133"/>
    </row>
    <row r="49" spans="1:12" ht="17" customHeight="1">
      <c r="A49" s="7"/>
      <c r="B49" s="7"/>
      <c r="C49" s="7"/>
      <c r="D49" s="7"/>
      <c r="E49" s="7"/>
      <c r="F49" s="7"/>
      <c r="G49" s="7"/>
      <c r="H49" s="7"/>
      <c r="I49" s="7"/>
      <c r="J49" s="7"/>
      <c r="K49" s="7"/>
      <c r="L49" s="7"/>
    </row>
    <row r="50" spans="1:12" ht="17" customHeight="1">
      <c r="A50" s="133" t="str">
        <f>A11</f>
        <v>令和6年度第86回末弘杯全九州高等学校選手権新人水泳競技大会開催</v>
      </c>
      <c r="B50" s="133"/>
      <c r="C50" s="133"/>
      <c r="D50" s="133"/>
      <c r="E50" s="133"/>
      <c r="F50" s="133"/>
      <c r="G50" s="133"/>
      <c r="H50" s="133"/>
      <c r="I50" s="133"/>
      <c r="J50" s="133"/>
      <c r="K50" s="133"/>
      <c r="L50" s="133"/>
    </row>
    <row r="51" spans="1:12" ht="17" customHeight="1">
      <c r="A51" s="133" t="str">
        <f>A12</f>
        <v>に関わる競技役員の委嘱並びに大会への派遣について（依頼）</v>
      </c>
      <c r="B51" s="133"/>
      <c r="C51" s="133"/>
      <c r="D51" s="133"/>
      <c r="E51" s="133"/>
      <c r="F51" s="133"/>
      <c r="G51" s="133"/>
      <c r="H51" s="133"/>
      <c r="I51" s="133"/>
      <c r="J51" s="133"/>
      <c r="K51" s="133"/>
      <c r="L51" s="133"/>
    </row>
    <row r="52" spans="1:12" ht="17" customHeight="1">
      <c r="A52" s="7" t="s">
        <v>1</v>
      </c>
      <c r="B52" s="7"/>
      <c r="C52" s="7"/>
      <c r="D52" s="7"/>
      <c r="E52" s="7"/>
      <c r="F52" s="7"/>
      <c r="G52" s="7"/>
      <c r="H52" s="7"/>
      <c r="I52" s="7"/>
      <c r="J52" s="7"/>
      <c r="K52" s="7"/>
      <c r="L52" s="7"/>
    </row>
    <row r="53" spans="1:12" ht="17" customHeight="1">
      <c r="A53" s="10" t="str">
        <f>A15</f>
        <v>　仲秋の候，貴職におかれましては益々御健勝のこととお慶び申し上げます。</v>
      </c>
      <c r="B53" s="7"/>
      <c r="C53" s="7"/>
      <c r="D53" s="7"/>
      <c r="E53" s="7"/>
      <c r="F53" s="7"/>
      <c r="G53" s="7"/>
      <c r="H53" s="7"/>
      <c r="I53" s="7"/>
      <c r="J53" s="7"/>
      <c r="K53" s="7"/>
      <c r="L53" s="7"/>
    </row>
    <row r="54" spans="1:12" ht="17" customHeight="1">
      <c r="A54" s="7" t="s">
        <v>9</v>
      </c>
      <c r="B54" s="7"/>
      <c r="C54" s="7"/>
      <c r="D54" s="7"/>
      <c r="E54" s="7"/>
      <c r="F54" s="7"/>
      <c r="G54" s="7"/>
      <c r="H54" s="7"/>
      <c r="I54" s="7"/>
      <c r="J54" s="7"/>
      <c r="K54" s="7"/>
      <c r="L54" s="7"/>
    </row>
    <row r="55" spans="1:12" ht="17" customHeight="1">
      <c r="A55" s="7" t="s">
        <v>216</v>
      </c>
      <c r="B55" s="7"/>
      <c r="C55" s="7"/>
      <c r="D55" s="40"/>
      <c r="E55" s="40"/>
      <c r="F55" s="40"/>
      <c r="G55" s="7"/>
      <c r="H55" s="7"/>
      <c r="I55" s="7"/>
      <c r="J55" s="7"/>
      <c r="K55" s="7"/>
      <c r="L55" s="7"/>
    </row>
    <row r="56" spans="1:12" ht="17" customHeight="1">
      <c r="A56" s="7"/>
      <c r="B56" s="7"/>
      <c r="C56" s="7"/>
      <c r="D56" s="7"/>
      <c r="E56" s="7"/>
      <c r="F56" s="7"/>
      <c r="G56" s="7"/>
      <c r="H56" s="7"/>
      <c r="I56" s="7"/>
      <c r="J56" s="7"/>
      <c r="K56" s="7"/>
      <c r="L56" s="7"/>
    </row>
    <row r="57" spans="1:12" ht="17" customHeight="1">
      <c r="A57" s="133" t="s">
        <v>2</v>
      </c>
      <c r="B57" s="133"/>
      <c r="C57" s="133"/>
      <c r="D57" s="133"/>
      <c r="E57" s="133"/>
      <c r="F57" s="133"/>
      <c r="G57" s="133"/>
      <c r="H57" s="133"/>
      <c r="I57" s="133"/>
      <c r="J57" s="133"/>
      <c r="K57" s="133"/>
      <c r="L57" s="133"/>
    </row>
    <row r="58" spans="1:12" ht="17" customHeight="1">
      <c r="A58" s="7"/>
      <c r="B58" s="7"/>
      <c r="C58" s="7"/>
      <c r="D58" s="7"/>
      <c r="E58" s="7"/>
      <c r="F58" s="7"/>
      <c r="G58" s="7"/>
      <c r="H58" s="7"/>
      <c r="I58" s="7"/>
      <c r="J58" s="7"/>
      <c r="K58" s="7"/>
      <c r="L58" s="7"/>
    </row>
    <row r="59" spans="1:12" ht="17" customHeight="1">
      <c r="A59" s="7"/>
      <c r="B59" s="7">
        <v>1</v>
      </c>
      <c r="C59" s="8" t="s">
        <v>11</v>
      </c>
      <c r="D59" s="10" t="str">
        <f>D22</f>
        <v>令和6年度第86回末弘杯全九州高等学校選手権新人水泳競技大会</v>
      </c>
      <c r="E59" s="7"/>
      <c r="F59" s="7"/>
      <c r="G59" s="7"/>
      <c r="H59" s="7"/>
      <c r="I59" s="7"/>
      <c r="J59" s="7"/>
      <c r="K59" s="7"/>
      <c r="L59" s="7"/>
    </row>
    <row r="60" spans="1:12" ht="17" customHeight="1">
      <c r="A60" s="7"/>
      <c r="B60" s="7"/>
      <c r="C60" s="8"/>
      <c r="D60" s="10"/>
      <c r="E60" s="7"/>
      <c r="F60" s="7"/>
      <c r="G60" s="7"/>
      <c r="H60" s="7"/>
      <c r="I60" s="7"/>
      <c r="J60" s="7"/>
      <c r="K60" s="7"/>
      <c r="L60" s="7"/>
    </row>
    <row r="61" spans="1:12" ht="17" customHeight="1">
      <c r="A61" s="7"/>
      <c r="B61" s="7">
        <v>2</v>
      </c>
      <c r="C61" s="8" t="s">
        <v>12</v>
      </c>
      <c r="D61" s="10" t="s">
        <v>208</v>
      </c>
      <c r="E61" s="7"/>
      <c r="F61" s="7"/>
      <c r="G61" s="7"/>
      <c r="H61" s="7"/>
      <c r="I61" s="7"/>
      <c r="J61" s="7"/>
      <c r="K61" s="7"/>
      <c r="L61" s="7"/>
    </row>
    <row r="62" spans="1:12" ht="17" customHeight="1">
      <c r="A62" s="7"/>
      <c r="B62" s="7"/>
      <c r="C62" s="8"/>
      <c r="D62" s="10"/>
      <c r="E62" s="7"/>
      <c r="F62" s="7"/>
      <c r="G62" s="7"/>
      <c r="H62" s="7"/>
      <c r="I62" s="7"/>
      <c r="J62" s="7"/>
      <c r="K62" s="7"/>
      <c r="L62" s="7"/>
    </row>
    <row r="63" spans="1:12" ht="17" customHeight="1">
      <c r="A63" s="7"/>
      <c r="B63" s="7">
        <v>3</v>
      </c>
      <c r="C63" s="8" t="s">
        <v>209</v>
      </c>
      <c r="D63" s="10" t="s">
        <v>210</v>
      </c>
      <c r="E63" s="7"/>
      <c r="F63" s="7"/>
      <c r="G63" s="7"/>
      <c r="H63" s="7"/>
      <c r="I63" s="7"/>
      <c r="J63" s="7"/>
      <c r="K63" s="7"/>
      <c r="L63" s="7"/>
    </row>
    <row r="64" spans="1:12" ht="17" customHeight="1">
      <c r="A64" s="7"/>
      <c r="B64" s="7"/>
      <c r="C64" s="8"/>
      <c r="D64" s="10"/>
      <c r="E64" s="7"/>
      <c r="F64" s="7"/>
      <c r="G64" s="7"/>
      <c r="H64" s="7"/>
      <c r="I64" s="7"/>
      <c r="J64" s="7"/>
      <c r="K64" s="7"/>
      <c r="L64" s="7"/>
    </row>
    <row r="65" spans="1:12" ht="17" customHeight="1">
      <c r="A65" s="7"/>
      <c r="B65" s="7">
        <v>4</v>
      </c>
      <c r="C65" s="8" t="s">
        <v>13</v>
      </c>
      <c r="D65" s="10" t="s">
        <v>15</v>
      </c>
      <c r="E65" s="7"/>
      <c r="F65" s="7"/>
      <c r="G65" s="7"/>
      <c r="H65" s="7"/>
      <c r="I65" s="7"/>
      <c r="J65" s="7"/>
      <c r="K65" s="7"/>
      <c r="L65" s="7"/>
    </row>
    <row r="66" spans="1:12" ht="17" customHeight="1">
      <c r="A66" s="7"/>
      <c r="B66" s="7"/>
      <c r="C66" s="8"/>
      <c r="D66" s="10" t="s">
        <v>226</v>
      </c>
      <c r="E66" s="7"/>
      <c r="F66" s="7"/>
      <c r="G66" s="7"/>
      <c r="H66" s="7"/>
      <c r="I66" s="7"/>
      <c r="J66" s="7"/>
      <c r="K66" s="7"/>
      <c r="L66" s="7"/>
    </row>
    <row r="67" spans="1:12" ht="17" customHeight="1">
      <c r="A67" s="7"/>
      <c r="B67" s="7"/>
      <c r="C67" s="8"/>
      <c r="D67" s="10"/>
      <c r="E67" s="7"/>
      <c r="F67" s="7"/>
      <c r="G67" s="7"/>
      <c r="H67" s="7"/>
      <c r="I67" s="7"/>
      <c r="J67" s="7"/>
      <c r="K67" s="7"/>
      <c r="L67" s="7"/>
    </row>
    <row r="68" spans="1:12" ht="17" customHeight="1">
      <c r="A68" s="7"/>
      <c r="B68" s="7">
        <v>5</v>
      </c>
      <c r="C68" s="8" t="s">
        <v>14</v>
      </c>
      <c r="D68" s="10" t="s">
        <v>17</v>
      </c>
      <c r="E68" s="7"/>
      <c r="F68" s="7"/>
      <c r="G68" s="7"/>
      <c r="H68" s="7"/>
      <c r="I68" s="7"/>
      <c r="J68" s="7"/>
      <c r="K68" s="7"/>
      <c r="L68" s="7"/>
    </row>
    <row r="69" spans="1:12" ht="17" customHeight="1">
      <c r="A69" s="7"/>
      <c r="B69" s="7"/>
      <c r="C69" s="8"/>
      <c r="D69" s="10" t="s">
        <v>16</v>
      </c>
      <c r="E69" s="7"/>
      <c r="F69" s="7"/>
      <c r="G69" s="7"/>
      <c r="H69" s="7"/>
      <c r="I69" s="7"/>
      <c r="J69" s="7"/>
      <c r="K69" s="7"/>
      <c r="L69" s="7"/>
    </row>
    <row r="70" spans="1:12" ht="17" customHeight="1">
      <c r="A70" s="7"/>
      <c r="B70" s="7"/>
      <c r="C70" s="8"/>
      <c r="D70" s="10"/>
      <c r="E70" s="7"/>
      <c r="F70" s="7"/>
      <c r="G70" s="7"/>
      <c r="H70" s="7"/>
      <c r="I70" s="7"/>
      <c r="J70" s="7"/>
      <c r="K70" s="7"/>
      <c r="L70" s="7"/>
    </row>
    <row r="71" spans="1:12" ht="17" customHeight="1">
      <c r="A71" s="7"/>
      <c r="B71" s="7">
        <v>6</v>
      </c>
      <c r="C71" s="8" t="s">
        <v>18</v>
      </c>
      <c r="D71" s="7" t="s">
        <v>212</v>
      </c>
      <c r="E71" s="7"/>
      <c r="F71" s="7"/>
      <c r="G71" s="7"/>
      <c r="H71" s="7"/>
      <c r="I71" s="7"/>
      <c r="J71" s="7"/>
      <c r="K71" s="7"/>
      <c r="L71" s="7"/>
    </row>
    <row r="72" spans="1:12" ht="17" customHeight="1">
      <c r="A72" s="7"/>
      <c r="B72" s="7"/>
      <c r="C72" s="8"/>
      <c r="D72" s="7"/>
      <c r="E72" s="7"/>
      <c r="F72" s="7" t="s">
        <v>225</v>
      </c>
      <c r="G72" s="7"/>
      <c r="H72" s="7"/>
      <c r="I72" s="7"/>
      <c r="J72" s="7"/>
      <c r="K72" s="7"/>
      <c r="L72" s="7"/>
    </row>
    <row r="73" spans="1:12" ht="17" customHeight="1">
      <c r="A73" s="7"/>
      <c r="B73" s="7"/>
      <c r="C73" s="8"/>
      <c r="D73" s="7"/>
      <c r="E73" s="7"/>
      <c r="F73" s="7"/>
      <c r="G73" s="7"/>
      <c r="H73" s="7"/>
      <c r="I73" s="7"/>
      <c r="J73" s="7"/>
      <c r="K73" s="7"/>
      <c r="L73" s="7"/>
    </row>
    <row r="74" spans="1:12" ht="17" customHeight="1">
      <c r="A74" s="7"/>
      <c r="B74" s="7">
        <v>7</v>
      </c>
      <c r="C74" s="8" t="s">
        <v>20</v>
      </c>
      <c r="D74" s="10" t="s">
        <v>10</v>
      </c>
      <c r="E74" s="7"/>
      <c r="F74" s="7"/>
      <c r="G74" s="7" t="s">
        <v>76</v>
      </c>
      <c r="H74" s="7"/>
      <c r="I74" s="7"/>
      <c r="J74" s="7"/>
      <c r="K74" s="7"/>
      <c r="L74" s="7"/>
    </row>
    <row r="75" spans="1:12" ht="17" customHeight="1">
      <c r="A75" s="7"/>
      <c r="B75" s="7"/>
      <c r="C75" s="7"/>
      <c r="D75" s="10"/>
      <c r="E75" s="7"/>
      <c r="F75" s="7"/>
      <c r="G75" s="7"/>
      <c r="H75" s="7"/>
      <c r="I75" s="7"/>
      <c r="J75" s="7"/>
      <c r="K75" s="7"/>
      <c r="L75" s="7"/>
    </row>
    <row r="76" spans="1:12" ht="17" customHeight="1">
      <c r="A76" s="7"/>
      <c r="B76" s="7">
        <v>8</v>
      </c>
      <c r="C76" s="7" t="s">
        <v>217</v>
      </c>
      <c r="D76" s="10"/>
      <c r="E76" s="7"/>
      <c r="F76" s="7"/>
      <c r="G76" s="7"/>
      <c r="H76" s="7"/>
      <c r="I76" s="7"/>
      <c r="J76" s="7"/>
      <c r="K76" s="7"/>
      <c r="L76" s="7"/>
    </row>
    <row r="77" spans="1:12" ht="17" customHeight="1">
      <c r="A77" s="7"/>
      <c r="B77" s="7"/>
      <c r="C77" s="7"/>
      <c r="D77" s="127" t="s">
        <v>218</v>
      </c>
      <c r="E77" s="128"/>
      <c r="F77" s="129"/>
      <c r="G77" s="127" t="s">
        <v>219</v>
      </c>
      <c r="H77" s="128"/>
      <c r="I77" s="129"/>
      <c r="J77" s="127" t="s">
        <v>220</v>
      </c>
      <c r="K77" s="128"/>
      <c r="L77" s="129"/>
    </row>
    <row r="78" spans="1:12" ht="17" customHeight="1">
      <c r="A78" s="7"/>
      <c r="B78" s="7"/>
      <c r="C78" s="37" t="s">
        <v>262</v>
      </c>
      <c r="D78" s="130" t="str">
        <f>IF($N$2="","",VLOOKUP($N$2,'R6 競技役員一覧表'!$A$4:$K$163,6,FALSE))</f>
        <v/>
      </c>
      <c r="E78" s="131"/>
      <c r="F78" s="132"/>
      <c r="G78" s="130" t="str">
        <f>IF($N$2="","",VLOOKUP($N$2,'R6 競技役員一覧表'!$A$4:$K$163,8,FALSE))</f>
        <v/>
      </c>
      <c r="H78" s="131"/>
      <c r="I78" s="132"/>
      <c r="J78" s="130" t="str">
        <f>IF($N$2="","",VLOOKUP($N$2,'R6 競技役員一覧表'!$A$4:$K$163,10,FALSE))</f>
        <v/>
      </c>
      <c r="K78" s="131"/>
      <c r="L78" s="132"/>
    </row>
    <row r="79" spans="1:12" ht="17" customHeight="1">
      <c r="A79" s="7"/>
      <c r="B79" s="7"/>
      <c r="C79" s="37" t="s">
        <v>263</v>
      </c>
      <c r="D79" s="124" t="str">
        <f>IF($N$2="","",VLOOKUP($N$2,'R6 競技役員一覧表'!$A$4:$K$163,7,FALSE))</f>
        <v/>
      </c>
      <c r="E79" s="125"/>
      <c r="F79" s="126"/>
      <c r="G79" s="124" t="str">
        <f>IF($N$2="","",VLOOKUP($N$2,'R6 競技役員一覧表'!$A$4:$K$163,9,FALSE))</f>
        <v/>
      </c>
      <c r="H79" s="125"/>
      <c r="I79" s="126"/>
      <c r="J79" s="124" t="str">
        <f>IF($N$2="","",VLOOKUP($N$2,'R6 競技役員一覧表'!$A$4:$K$163,11,FALSE))</f>
        <v/>
      </c>
      <c r="K79" s="125"/>
      <c r="L79" s="126"/>
    </row>
    <row r="80" spans="1:12" ht="17" customHeight="1">
      <c r="A80" s="7"/>
      <c r="B80" s="7"/>
      <c r="C80" s="7"/>
      <c r="D80" s="37" t="s">
        <v>237</v>
      </c>
      <c r="E80" s="7" t="s">
        <v>254</v>
      </c>
      <c r="F80" s="7"/>
      <c r="G80" s="7"/>
      <c r="H80" s="7"/>
      <c r="I80" s="7"/>
      <c r="J80" s="7"/>
      <c r="K80" s="7"/>
      <c r="L80" s="7"/>
    </row>
    <row r="81" spans="1:12" ht="17" customHeight="1">
      <c r="A81" s="7"/>
      <c r="B81" s="7"/>
      <c r="C81" s="7"/>
      <c r="D81" s="8"/>
      <c r="E81" s="7"/>
      <c r="F81" s="7"/>
      <c r="G81" s="7"/>
      <c r="H81" s="7"/>
      <c r="I81" s="7"/>
      <c r="J81" s="7"/>
      <c r="K81" s="7"/>
      <c r="L81" s="7"/>
    </row>
    <row r="82" spans="1:12" ht="17" customHeight="1">
      <c r="A82" s="7"/>
      <c r="B82" s="7">
        <v>8</v>
      </c>
      <c r="C82" s="8" t="s">
        <v>19</v>
      </c>
      <c r="D82" s="10" t="s">
        <v>227</v>
      </c>
      <c r="E82" s="7"/>
      <c r="F82" s="7"/>
      <c r="G82" s="7"/>
      <c r="H82" s="7"/>
      <c r="I82" s="7"/>
      <c r="J82" s="7"/>
      <c r="K82" s="7"/>
      <c r="L82" s="7"/>
    </row>
    <row r="83" spans="1:12" ht="17" customHeight="1">
      <c r="A83" s="7"/>
      <c r="B83" s="7"/>
      <c r="C83" s="7"/>
      <c r="D83" s="10" t="s">
        <v>21</v>
      </c>
      <c r="E83" s="7"/>
      <c r="F83" s="7"/>
      <c r="G83" s="7"/>
      <c r="H83" s="7"/>
      <c r="I83" s="7"/>
      <c r="J83" s="7"/>
      <c r="K83" s="7"/>
      <c r="L83" s="7"/>
    </row>
    <row r="84" spans="1:12" ht="17" customHeight="1">
      <c r="A84" s="7"/>
      <c r="B84" s="7"/>
      <c r="C84" s="7"/>
      <c r="D84" s="10"/>
      <c r="E84" s="7"/>
      <c r="F84" s="7"/>
      <c r="G84" s="7"/>
      <c r="H84" s="7"/>
      <c r="I84" s="7"/>
      <c r="J84" s="7"/>
      <c r="K84" s="7"/>
      <c r="L84" s="7"/>
    </row>
    <row r="85" spans="1:12" ht="17" customHeight="1">
      <c r="A85" s="7"/>
      <c r="B85" s="7"/>
      <c r="C85" s="7"/>
      <c r="D85" s="10" t="s">
        <v>77</v>
      </c>
      <c r="E85" s="7"/>
      <c r="F85" s="7"/>
      <c r="G85" s="7"/>
      <c r="H85" s="7"/>
      <c r="I85" s="7"/>
      <c r="J85" s="7"/>
      <c r="K85" s="7"/>
      <c r="L85" s="7"/>
    </row>
    <row r="86" spans="1:12" ht="17" customHeight="1">
      <c r="A86" s="7"/>
      <c r="B86" s="7"/>
      <c r="C86" s="7"/>
      <c r="D86" s="10" t="s">
        <v>78</v>
      </c>
      <c r="E86" s="7"/>
      <c r="F86" s="7"/>
      <c r="G86" s="7"/>
      <c r="H86" s="7"/>
      <c r="I86" s="7"/>
      <c r="J86" s="7"/>
      <c r="K86" s="7"/>
      <c r="L86" s="7"/>
    </row>
    <row r="87" spans="1:12" ht="17" customHeight="1">
      <c r="A87" s="6" t="s">
        <v>228</v>
      </c>
    </row>
    <row r="88" spans="1:12" ht="17" customHeight="1"/>
    <row r="89" spans="1:12" ht="26" customHeight="1" thickBot="1">
      <c r="B89" s="113"/>
      <c r="C89" s="111"/>
      <c r="D89" s="111"/>
      <c r="E89" s="120"/>
      <c r="F89" s="111" t="s">
        <v>218</v>
      </c>
      <c r="G89" s="112"/>
      <c r="H89" s="113" t="s">
        <v>219</v>
      </c>
      <c r="I89" s="112"/>
      <c r="J89" s="113" t="s">
        <v>220</v>
      </c>
      <c r="K89" s="112"/>
    </row>
    <row r="90" spans="1:12" ht="26" customHeight="1">
      <c r="B90" s="74" t="s">
        <v>240</v>
      </c>
      <c r="C90" s="77" t="s">
        <v>295</v>
      </c>
      <c r="D90" s="77"/>
      <c r="E90" s="78"/>
      <c r="F90" s="79">
        <v>0.375</v>
      </c>
      <c r="G90" s="80"/>
      <c r="H90" s="85">
        <v>0.27083333333333331</v>
      </c>
      <c r="I90" s="86"/>
      <c r="J90" s="85">
        <v>0.2638888888888889</v>
      </c>
      <c r="K90" s="86"/>
    </row>
    <row r="91" spans="1:12" ht="26" customHeight="1">
      <c r="B91" s="75"/>
      <c r="C91" s="114" t="s">
        <v>222</v>
      </c>
      <c r="D91" s="114"/>
      <c r="E91" s="115"/>
      <c r="F91" s="81"/>
      <c r="G91" s="82"/>
      <c r="H91" s="116">
        <v>0.28472222222222221</v>
      </c>
      <c r="I91" s="117"/>
      <c r="J91" s="116">
        <v>0.27083333333333331</v>
      </c>
      <c r="K91" s="117"/>
    </row>
    <row r="92" spans="1:12" ht="26" customHeight="1" thickBot="1">
      <c r="B92" s="76"/>
      <c r="C92" s="68" t="s">
        <v>241</v>
      </c>
      <c r="D92" s="68"/>
      <c r="E92" s="69"/>
      <c r="F92" s="83"/>
      <c r="G92" s="84"/>
      <c r="H92" s="118">
        <v>0.29166666666666669</v>
      </c>
      <c r="I92" s="119"/>
      <c r="J92" s="118">
        <v>0.27777777777777779</v>
      </c>
      <c r="K92" s="119"/>
    </row>
    <row r="93" spans="1:12" ht="26" customHeight="1">
      <c r="B93" s="89" t="s">
        <v>230</v>
      </c>
      <c r="C93" s="104" t="s">
        <v>221</v>
      </c>
      <c r="D93" s="104"/>
      <c r="E93" s="105"/>
      <c r="F93" s="80" t="s">
        <v>224</v>
      </c>
      <c r="G93" s="106"/>
      <c r="H93" s="106">
        <v>0.29166666666666669</v>
      </c>
      <c r="I93" s="106"/>
      <c r="J93" s="106">
        <v>0.27777777777777779</v>
      </c>
      <c r="K93" s="106"/>
    </row>
    <row r="94" spans="1:12" ht="26" customHeight="1" thickBot="1">
      <c r="B94" s="101"/>
      <c r="C94" s="107" t="s">
        <v>223</v>
      </c>
      <c r="D94" s="107"/>
      <c r="E94" s="108"/>
      <c r="F94" s="109">
        <v>0.3888888888888889</v>
      </c>
      <c r="G94" s="110"/>
      <c r="H94" s="110">
        <v>0.30555555555555552</v>
      </c>
      <c r="I94" s="110"/>
      <c r="J94" s="110">
        <v>0.28472222222222221</v>
      </c>
      <c r="K94" s="110"/>
    </row>
    <row r="95" spans="1:12" ht="26" customHeight="1" thickBot="1">
      <c r="B95" s="99" t="s">
        <v>231</v>
      </c>
      <c r="C95" s="99"/>
      <c r="D95" s="99"/>
      <c r="E95" s="100"/>
      <c r="F95" s="82">
        <v>0.375</v>
      </c>
      <c r="G95" s="98"/>
      <c r="H95" s="98">
        <v>0.3125</v>
      </c>
      <c r="I95" s="98"/>
      <c r="J95" s="98">
        <v>0.29166666666666669</v>
      </c>
      <c r="K95" s="98"/>
    </row>
    <row r="96" spans="1:12" ht="26" customHeight="1">
      <c r="B96" s="102" t="s">
        <v>253</v>
      </c>
      <c r="C96" s="77" t="s">
        <v>242</v>
      </c>
      <c r="D96" s="77"/>
      <c r="E96" s="78"/>
      <c r="F96" s="79">
        <v>0.72916666666666663</v>
      </c>
      <c r="G96" s="121"/>
      <c r="H96" s="122">
        <v>0.70833333333333337</v>
      </c>
      <c r="I96" s="123"/>
      <c r="J96" s="122">
        <v>0.66666666666666663</v>
      </c>
      <c r="K96" s="123"/>
    </row>
    <row r="97" spans="2:11" ht="26" customHeight="1" thickBot="1">
      <c r="B97" s="103"/>
      <c r="C97" s="68" t="s">
        <v>295</v>
      </c>
      <c r="D97" s="68"/>
      <c r="E97" s="69"/>
      <c r="F97" s="70">
        <v>0.75</v>
      </c>
      <c r="G97" s="71"/>
      <c r="H97" s="72">
        <v>0.75</v>
      </c>
      <c r="I97" s="73"/>
      <c r="J97" s="72">
        <v>0.72916666666666663</v>
      </c>
      <c r="K97" s="73"/>
    </row>
    <row r="98" spans="2:11" ht="26" customHeight="1">
      <c r="B98" s="93" t="s">
        <v>229</v>
      </c>
      <c r="C98" s="89" t="s">
        <v>232</v>
      </c>
      <c r="D98" s="89"/>
      <c r="E98" s="90"/>
      <c r="F98" s="87" t="s">
        <v>236</v>
      </c>
      <c r="G98" s="88"/>
      <c r="H98" s="88" t="s">
        <v>235</v>
      </c>
      <c r="I98" s="88"/>
      <c r="J98" s="88" t="s">
        <v>236</v>
      </c>
      <c r="K98" s="88"/>
    </row>
    <row r="99" spans="2:11" ht="26" customHeight="1">
      <c r="B99" s="94"/>
      <c r="C99" s="91" t="s">
        <v>233</v>
      </c>
      <c r="D99" s="91"/>
      <c r="E99" s="92"/>
      <c r="F99" s="95" t="s">
        <v>234</v>
      </c>
      <c r="G99" s="96"/>
      <c r="H99" s="96"/>
      <c r="I99" s="96"/>
      <c r="J99" s="96"/>
      <c r="K99" s="97"/>
    </row>
    <row r="100" spans="2:11" ht="17" customHeight="1"/>
    <row r="101" spans="2:11" ht="17" customHeight="1">
      <c r="B101" s="41" t="s">
        <v>237</v>
      </c>
      <c r="C101" s="6" t="s">
        <v>238</v>
      </c>
    </row>
    <row r="102" spans="2:11" ht="17" customHeight="1">
      <c r="B102" s="41" t="s">
        <v>237</v>
      </c>
      <c r="C102" s="6" t="s">
        <v>239</v>
      </c>
    </row>
    <row r="103" spans="2:11" ht="17" customHeight="1">
      <c r="B103" s="41" t="s">
        <v>237</v>
      </c>
      <c r="C103" s="6" t="s">
        <v>244</v>
      </c>
    </row>
    <row r="104" spans="2:11" ht="17" customHeight="1">
      <c r="B104" s="41"/>
      <c r="D104" s="6" t="s">
        <v>246</v>
      </c>
    </row>
    <row r="105" spans="2:11" ht="17" customHeight="1">
      <c r="B105" s="41"/>
      <c r="D105" s="6" t="s">
        <v>245</v>
      </c>
    </row>
    <row r="106" spans="2:11" ht="17" customHeight="1">
      <c r="B106" s="41" t="s">
        <v>237</v>
      </c>
      <c r="C106" s="6" t="s">
        <v>243</v>
      </c>
    </row>
    <row r="107" spans="2:11" ht="17" customHeight="1">
      <c r="B107" s="41" t="s">
        <v>237</v>
      </c>
      <c r="C107" s="6" t="s">
        <v>247</v>
      </c>
    </row>
    <row r="108" spans="2:11" ht="17" customHeight="1">
      <c r="C108" s="6" t="s">
        <v>248</v>
      </c>
    </row>
    <row r="109" spans="2:11" ht="17" customHeight="1"/>
    <row r="110" spans="2:11" ht="17" customHeight="1"/>
    <row r="111" spans="2:11" ht="17" customHeight="1"/>
    <row r="112" spans="2:11" ht="17" customHeight="1"/>
    <row r="113" ht="17" customHeight="1"/>
    <row r="114" ht="17" customHeight="1"/>
    <row r="115" ht="17" customHeight="1"/>
    <row r="116" ht="17" customHeight="1"/>
    <row r="117" ht="17" customHeight="1"/>
    <row r="118" ht="17" customHeight="1"/>
    <row r="119" ht="17" customHeight="1"/>
    <row r="120" ht="17" customHeight="1"/>
    <row r="121" ht="17" customHeight="1"/>
    <row r="122" ht="17" customHeight="1"/>
    <row r="123" ht="17" customHeight="1"/>
    <row r="124" ht="17" customHeight="1"/>
  </sheetData>
  <sheetProtection sheet="1" objects="1" scenarios="1"/>
  <mergeCells count="71">
    <mergeCell ref="K1:L1"/>
    <mergeCell ref="A20:L20"/>
    <mergeCell ref="A11:L11"/>
    <mergeCell ref="A12:L12"/>
    <mergeCell ref="A4:B4"/>
    <mergeCell ref="J6:L6"/>
    <mergeCell ref="K7:L7"/>
    <mergeCell ref="J8:L8"/>
    <mergeCell ref="K2:L2"/>
    <mergeCell ref="D17:F17"/>
    <mergeCell ref="A57:L57"/>
    <mergeCell ref="A44:C44"/>
    <mergeCell ref="J48:L48"/>
    <mergeCell ref="K42:L42"/>
    <mergeCell ref="J46:L46"/>
    <mergeCell ref="K47:L47"/>
    <mergeCell ref="A50:L50"/>
    <mergeCell ref="A51:L51"/>
    <mergeCell ref="J79:L79"/>
    <mergeCell ref="D77:F77"/>
    <mergeCell ref="G77:I77"/>
    <mergeCell ref="J77:L77"/>
    <mergeCell ref="J78:L78"/>
    <mergeCell ref="G79:I79"/>
    <mergeCell ref="G78:I78"/>
    <mergeCell ref="D78:F78"/>
    <mergeCell ref="D79:F79"/>
    <mergeCell ref="B89:E89"/>
    <mergeCell ref="C96:E96"/>
    <mergeCell ref="F96:G96"/>
    <mergeCell ref="H96:I96"/>
    <mergeCell ref="J96:K96"/>
    <mergeCell ref="C91:E91"/>
    <mergeCell ref="H91:I91"/>
    <mergeCell ref="J91:K91"/>
    <mergeCell ref="C92:E92"/>
    <mergeCell ref="H92:I92"/>
    <mergeCell ref="J92:K92"/>
    <mergeCell ref="H94:I94"/>
    <mergeCell ref="J94:K94"/>
    <mergeCell ref="F89:G89"/>
    <mergeCell ref="H89:I89"/>
    <mergeCell ref="J89:K89"/>
    <mergeCell ref="B98:B99"/>
    <mergeCell ref="F99:K99"/>
    <mergeCell ref="F95:G95"/>
    <mergeCell ref="H95:I95"/>
    <mergeCell ref="J95:K95"/>
    <mergeCell ref="B95:E95"/>
    <mergeCell ref="B96:B97"/>
    <mergeCell ref="F98:G98"/>
    <mergeCell ref="H98:I98"/>
    <mergeCell ref="J98:K98"/>
    <mergeCell ref="C98:E98"/>
    <mergeCell ref="C99:E99"/>
    <mergeCell ref="C97:E97"/>
    <mergeCell ref="F97:G97"/>
    <mergeCell ref="H97:I97"/>
    <mergeCell ref="J97:K97"/>
    <mergeCell ref="B90:B92"/>
    <mergeCell ref="C90:E90"/>
    <mergeCell ref="F90:G92"/>
    <mergeCell ref="H90:I90"/>
    <mergeCell ref="J90:K90"/>
    <mergeCell ref="B93:B94"/>
    <mergeCell ref="C93:E93"/>
    <mergeCell ref="F93:G93"/>
    <mergeCell ref="H93:I93"/>
    <mergeCell ref="J93:K93"/>
    <mergeCell ref="C94:E94"/>
    <mergeCell ref="F94:G94"/>
  </mergeCells>
  <phoneticPr fontId="1"/>
  <printOptions horizontalCentered="1" verticalCentered="1"/>
  <pageMargins left="0.45" right="0.45" top="0.5" bottom="0.5" header="0.3" footer="0.3"/>
  <pageSetup paperSize="9" orientation="portrait" blackAndWhite="1" horizontalDpi="0" verticalDpi="0"/>
  <rowBreaks count="2" manualBreakCount="2">
    <brk id="41" max="11" man="1"/>
    <brk id="86" max="11" man="1"/>
  </rowBreaks>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7F43-1B2D-6844-A752-0C35C2FFC2AA}">
  <dimension ref="A1:N167"/>
  <sheetViews>
    <sheetView showGridLines="0" zoomScale="150" zoomScaleNormal="150" zoomScaleSheetLayoutView="151" workbookViewId="0">
      <selection activeCell="G8" sqref="G8"/>
    </sheetView>
  </sheetViews>
  <sheetFormatPr baseColWidth="10" defaultColWidth="7.7109375" defaultRowHeight="17"/>
  <cols>
    <col min="1" max="1" width="4.7109375" style="3" bestFit="1" customWidth="1"/>
    <col min="2" max="2" width="14.85546875" style="4" bestFit="1" customWidth="1"/>
    <col min="3" max="3" width="3.42578125" style="2" bestFit="1" customWidth="1"/>
    <col min="4" max="4" width="4.5703125" style="3" customWidth="1"/>
    <col min="5" max="5" width="10.28515625" style="2" bestFit="1" customWidth="1"/>
    <col min="6" max="6" width="3.28515625" style="18" bestFit="1" customWidth="1"/>
    <col min="7" max="7" width="9" style="18" bestFit="1" customWidth="1"/>
    <col min="8" max="8" width="3.28515625" style="18" bestFit="1" customWidth="1"/>
    <col min="9" max="9" width="9" style="18" bestFit="1" customWidth="1"/>
    <col min="10" max="10" width="3.28515625" style="18" bestFit="1" customWidth="1"/>
    <col min="11" max="11" width="9" style="18" bestFit="1" customWidth="1"/>
    <col min="12" max="16384" width="7.7109375" style="1"/>
  </cols>
  <sheetData>
    <row r="1" spans="1:11" ht="38">
      <c r="A1" s="5" t="s">
        <v>63</v>
      </c>
      <c r="C1" s="5"/>
      <c r="D1" s="5"/>
      <c r="E1" s="5"/>
      <c r="F1" s="17"/>
      <c r="G1" s="17"/>
      <c r="H1" s="17"/>
      <c r="I1" s="17"/>
      <c r="J1" s="17"/>
      <c r="K1" s="17"/>
    </row>
    <row r="2" spans="1:11" ht="14" customHeight="1" thickBot="1">
      <c r="A2" s="5"/>
      <c r="C2" s="5"/>
      <c r="D2" s="5"/>
      <c r="E2" s="5"/>
      <c r="F2" s="17"/>
      <c r="G2" s="35"/>
      <c r="H2" s="17"/>
      <c r="I2" s="35"/>
      <c r="J2" s="17"/>
      <c r="K2" s="35"/>
    </row>
    <row r="3" spans="1:11" ht="16" customHeight="1" thickBot="1">
      <c r="A3" s="26" t="s">
        <v>64</v>
      </c>
      <c r="B3" s="142" t="s">
        <v>65</v>
      </c>
      <c r="C3" s="142"/>
      <c r="D3" s="26"/>
      <c r="E3" s="26" t="s">
        <v>66</v>
      </c>
      <c r="F3" s="143">
        <v>45562</v>
      </c>
      <c r="G3" s="144"/>
      <c r="H3" s="143">
        <v>45563</v>
      </c>
      <c r="I3" s="144"/>
      <c r="J3" s="143">
        <v>45563</v>
      </c>
      <c r="K3" s="144"/>
    </row>
    <row r="4" spans="1:11" ht="16" customHeight="1" thickBot="1">
      <c r="A4" s="27">
        <f>ROW()-3</f>
        <v>1</v>
      </c>
      <c r="B4" s="28" t="s">
        <v>23</v>
      </c>
      <c r="C4" s="29"/>
      <c r="D4" s="27"/>
      <c r="E4" s="60" t="s">
        <v>24</v>
      </c>
      <c r="F4" s="30" t="s">
        <v>249</v>
      </c>
      <c r="G4" s="30" t="str">
        <f>IF(F4="","",IF(F4="○",B4,F4))</f>
        <v>役員長</v>
      </c>
      <c r="H4" s="30" t="s">
        <v>249</v>
      </c>
      <c r="I4" s="30" t="str">
        <f>IF(H4="","",IF(H4="○",B4,H4))</f>
        <v>役員長</v>
      </c>
      <c r="J4" s="30" t="s">
        <v>249</v>
      </c>
      <c r="K4" s="30" t="str">
        <f>IF(J4="","",IF(J4="○",B4,J4))</f>
        <v>役員長</v>
      </c>
    </row>
    <row r="5" spans="1:11" ht="16" customHeight="1" thickBot="1">
      <c r="A5" s="27">
        <f t="shared" ref="A5:A68" si="0">ROW()-3</f>
        <v>2</v>
      </c>
      <c r="B5" s="28" t="s">
        <v>25</v>
      </c>
      <c r="C5" s="29"/>
      <c r="D5" s="27"/>
      <c r="E5" s="60" t="s">
        <v>96</v>
      </c>
      <c r="F5" s="30" t="s">
        <v>251</v>
      </c>
      <c r="G5" s="30" t="str">
        <f>IF(F5="","",IF(F5="○",B5,F5))</f>
        <v>×</v>
      </c>
      <c r="H5" s="30" t="s">
        <v>249</v>
      </c>
      <c r="I5" s="30" t="str">
        <f>IF(H5="","",IF(H5="○",B5,H5))</f>
        <v>競技進行</v>
      </c>
      <c r="J5" s="30" t="s">
        <v>249</v>
      </c>
      <c r="K5" s="30" t="str">
        <f>IF(J5="","",IF(J5="○",B5,J5))</f>
        <v>競技進行</v>
      </c>
    </row>
    <row r="6" spans="1:11" ht="16" customHeight="1" thickBot="1">
      <c r="A6" s="27">
        <f t="shared" si="0"/>
        <v>3</v>
      </c>
      <c r="B6" s="28" t="s">
        <v>26</v>
      </c>
      <c r="C6" s="29"/>
      <c r="D6" s="27"/>
      <c r="E6" s="60" t="s">
        <v>27</v>
      </c>
      <c r="F6" s="30" t="s">
        <v>251</v>
      </c>
      <c r="G6" s="30" t="str">
        <f t="shared" ref="G6:G69" si="1">IF(F6="","",IF(F6="○",B6,F6))</f>
        <v>×</v>
      </c>
      <c r="H6" s="30" t="s">
        <v>249</v>
      </c>
      <c r="I6" s="30" t="str">
        <f>IF(H6="","",IF(H6="○",B6,H6))</f>
        <v>審判長</v>
      </c>
      <c r="J6" s="30" t="s">
        <v>249</v>
      </c>
      <c r="K6" s="30" t="str">
        <f>IF(J6="","",IF(J6="○",B6,J6))</f>
        <v>審判長</v>
      </c>
    </row>
    <row r="7" spans="1:11" ht="16" customHeight="1" thickBot="1">
      <c r="A7" s="27">
        <f t="shared" si="0"/>
        <v>4</v>
      </c>
      <c r="B7" s="28" t="s">
        <v>28</v>
      </c>
      <c r="C7" s="29">
        <v>1</v>
      </c>
      <c r="D7" s="27"/>
      <c r="E7" s="60" t="s">
        <v>268</v>
      </c>
      <c r="F7" s="30" t="s">
        <v>249</v>
      </c>
      <c r="G7" s="30" t="str">
        <f t="shared" si="1"/>
        <v>副審判長</v>
      </c>
      <c r="H7" s="30" t="s">
        <v>249</v>
      </c>
      <c r="I7" s="30" t="str">
        <f t="shared" ref="I7:I70" si="2">IF(H7="","",IF(H7="○",B7,H7))</f>
        <v>副審判長</v>
      </c>
      <c r="J7" s="30" t="s">
        <v>249</v>
      </c>
      <c r="K7" s="30" t="str">
        <f t="shared" ref="K7:K70" si="3">IF(J7="","",IF(J7="○",B7,J7))</f>
        <v>副審判長</v>
      </c>
    </row>
    <row r="8" spans="1:11" ht="16" customHeight="1" thickBot="1">
      <c r="A8" s="27">
        <f t="shared" si="0"/>
        <v>5</v>
      </c>
      <c r="B8" s="28" t="s">
        <v>28</v>
      </c>
      <c r="C8" s="29">
        <v>2</v>
      </c>
      <c r="D8" s="27"/>
      <c r="E8" s="60" t="s">
        <v>269</v>
      </c>
      <c r="F8" s="30" t="s">
        <v>249</v>
      </c>
      <c r="G8" s="30" t="str">
        <f t="shared" si="1"/>
        <v>副審判長</v>
      </c>
      <c r="H8" s="30" t="s">
        <v>249</v>
      </c>
      <c r="I8" s="30" t="str">
        <f t="shared" si="2"/>
        <v>副審判長</v>
      </c>
      <c r="J8" s="30" t="s">
        <v>249</v>
      </c>
      <c r="K8" s="30" t="str">
        <f t="shared" si="3"/>
        <v>副審判長</v>
      </c>
    </row>
    <row r="9" spans="1:11" ht="16" customHeight="1" thickBot="1">
      <c r="A9" s="27">
        <f t="shared" si="0"/>
        <v>6</v>
      </c>
      <c r="B9" s="28" t="s">
        <v>28</v>
      </c>
      <c r="C9" s="29">
        <v>3</v>
      </c>
      <c r="D9" s="27"/>
      <c r="E9" s="60" t="s">
        <v>270</v>
      </c>
      <c r="F9" s="30" t="s">
        <v>251</v>
      </c>
      <c r="G9" s="30" t="str">
        <f t="shared" si="1"/>
        <v>×</v>
      </c>
      <c r="H9" s="30" t="s">
        <v>249</v>
      </c>
      <c r="I9" s="30" t="str">
        <f t="shared" si="2"/>
        <v>副審判長</v>
      </c>
      <c r="J9" s="30" t="s">
        <v>251</v>
      </c>
      <c r="K9" s="30" t="str">
        <f t="shared" si="3"/>
        <v>×</v>
      </c>
    </row>
    <row r="10" spans="1:11" ht="16" customHeight="1" thickBot="1">
      <c r="A10" s="27">
        <f t="shared" si="0"/>
        <v>7</v>
      </c>
      <c r="B10" s="28" t="s">
        <v>28</v>
      </c>
      <c r="C10" s="29">
        <v>4</v>
      </c>
      <c r="D10" s="27"/>
      <c r="E10" s="60"/>
      <c r="F10" s="30"/>
      <c r="G10" s="30" t="str">
        <f t="shared" si="1"/>
        <v/>
      </c>
      <c r="H10" s="30"/>
      <c r="I10" s="30" t="str">
        <f t="shared" si="2"/>
        <v/>
      </c>
      <c r="J10" s="30"/>
      <c r="K10" s="30" t="str">
        <f t="shared" si="3"/>
        <v/>
      </c>
    </row>
    <row r="11" spans="1:11" ht="16" customHeight="1" thickBot="1">
      <c r="A11" s="27">
        <f t="shared" si="0"/>
        <v>8</v>
      </c>
      <c r="B11" s="28" t="s">
        <v>28</v>
      </c>
      <c r="C11" s="29">
        <v>5</v>
      </c>
      <c r="D11" s="27"/>
      <c r="E11" s="60"/>
      <c r="F11" s="30"/>
      <c r="G11" s="30" t="str">
        <f t="shared" si="1"/>
        <v/>
      </c>
      <c r="H11" s="30"/>
      <c r="I11" s="30" t="str">
        <f t="shared" si="2"/>
        <v/>
      </c>
      <c r="J11" s="30"/>
      <c r="K11" s="30" t="str">
        <f t="shared" si="3"/>
        <v/>
      </c>
    </row>
    <row r="12" spans="1:11" ht="16" customHeight="1" thickBot="1">
      <c r="A12" s="27">
        <f t="shared" si="0"/>
        <v>9</v>
      </c>
      <c r="B12" s="28" t="s">
        <v>28</v>
      </c>
      <c r="C12" s="29">
        <v>6</v>
      </c>
      <c r="D12" s="27"/>
      <c r="E12" s="60"/>
      <c r="F12" s="30"/>
      <c r="G12" s="30" t="str">
        <f t="shared" si="1"/>
        <v/>
      </c>
      <c r="H12" s="30"/>
      <c r="I12" s="30" t="str">
        <f t="shared" si="2"/>
        <v/>
      </c>
      <c r="J12" s="30"/>
      <c r="K12" s="30" t="str">
        <f t="shared" si="3"/>
        <v/>
      </c>
    </row>
    <row r="13" spans="1:11" ht="16" customHeight="1" thickBot="1">
      <c r="A13" s="27">
        <f t="shared" si="0"/>
        <v>10</v>
      </c>
      <c r="B13" s="28" t="s">
        <v>68</v>
      </c>
      <c r="C13" s="29">
        <v>1</v>
      </c>
      <c r="D13" s="27" t="s">
        <v>31</v>
      </c>
      <c r="E13" s="60" t="s">
        <v>264</v>
      </c>
      <c r="F13" s="30" t="s">
        <v>251</v>
      </c>
      <c r="G13" s="30" t="str">
        <f t="shared" si="1"/>
        <v>×</v>
      </c>
      <c r="H13" s="30" t="s">
        <v>249</v>
      </c>
      <c r="I13" s="30" t="str">
        <f t="shared" si="2"/>
        <v>出発合図員（主任）</v>
      </c>
      <c r="J13" s="30" t="s">
        <v>249</v>
      </c>
      <c r="K13" s="30" t="str">
        <f t="shared" si="3"/>
        <v>出発合図員（主任）</v>
      </c>
    </row>
    <row r="14" spans="1:11" ht="16" customHeight="1" thickBot="1">
      <c r="A14" s="27">
        <f t="shared" si="0"/>
        <v>11</v>
      </c>
      <c r="B14" s="28" t="s">
        <v>30</v>
      </c>
      <c r="C14" s="29">
        <v>2</v>
      </c>
      <c r="D14" s="27"/>
      <c r="E14" s="60" t="s">
        <v>265</v>
      </c>
      <c r="F14" s="30" t="s">
        <v>251</v>
      </c>
      <c r="G14" s="30" t="str">
        <f t="shared" si="1"/>
        <v>×</v>
      </c>
      <c r="H14" s="30" t="s">
        <v>249</v>
      </c>
      <c r="I14" s="30" t="str">
        <f t="shared" si="2"/>
        <v>出発合図員</v>
      </c>
      <c r="J14" s="30" t="s">
        <v>249</v>
      </c>
      <c r="K14" s="30" t="str">
        <f t="shared" si="3"/>
        <v>出発合図員</v>
      </c>
    </row>
    <row r="15" spans="1:11" ht="16" customHeight="1" thickBot="1">
      <c r="A15" s="27">
        <f t="shared" si="0"/>
        <v>12</v>
      </c>
      <c r="B15" s="28" t="s">
        <v>30</v>
      </c>
      <c r="C15" s="29">
        <v>3</v>
      </c>
      <c r="D15" s="27"/>
      <c r="E15" s="60" t="s">
        <v>266</v>
      </c>
      <c r="F15" s="30" t="s">
        <v>251</v>
      </c>
      <c r="G15" s="30" t="str">
        <f t="shared" si="1"/>
        <v>×</v>
      </c>
      <c r="H15" s="30" t="s">
        <v>251</v>
      </c>
      <c r="I15" s="30" t="str">
        <f t="shared" si="2"/>
        <v>×</v>
      </c>
      <c r="J15" s="30" t="s">
        <v>249</v>
      </c>
      <c r="K15" s="30" t="str">
        <f t="shared" si="3"/>
        <v>出発合図員</v>
      </c>
    </row>
    <row r="16" spans="1:11" ht="16" customHeight="1" thickBot="1">
      <c r="A16" s="27">
        <f t="shared" si="0"/>
        <v>13</v>
      </c>
      <c r="B16" s="28" t="s">
        <v>30</v>
      </c>
      <c r="C16" s="29">
        <v>4</v>
      </c>
      <c r="D16" s="27"/>
      <c r="E16" s="60" t="s">
        <v>267</v>
      </c>
      <c r="F16" s="30" t="s">
        <v>249</v>
      </c>
      <c r="G16" s="30" t="str">
        <f t="shared" si="1"/>
        <v>出発合図員</v>
      </c>
      <c r="H16" s="30" t="s">
        <v>249</v>
      </c>
      <c r="I16" s="30" t="str">
        <f t="shared" si="2"/>
        <v>出発合図員</v>
      </c>
      <c r="J16" s="30" t="s">
        <v>249</v>
      </c>
      <c r="K16" s="30" t="str">
        <f t="shared" si="3"/>
        <v>出発合図員</v>
      </c>
    </row>
    <row r="17" spans="1:11" ht="16" customHeight="1" thickBot="1">
      <c r="A17" s="27">
        <f t="shared" si="0"/>
        <v>14</v>
      </c>
      <c r="B17" s="28" t="s">
        <v>30</v>
      </c>
      <c r="C17" s="29">
        <v>5</v>
      </c>
      <c r="D17" s="27"/>
      <c r="E17" s="60"/>
      <c r="F17" s="30"/>
      <c r="G17" s="30" t="str">
        <f t="shared" si="1"/>
        <v/>
      </c>
      <c r="H17" s="30"/>
      <c r="I17" s="30" t="str">
        <f t="shared" si="2"/>
        <v/>
      </c>
      <c r="J17" s="30"/>
      <c r="K17" s="30" t="str">
        <f t="shared" si="3"/>
        <v/>
      </c>
    </row>
    <row r="18" spans="1:11" ht="16" customHeight="1" thickBot="1">
      <c r="A18" s="27">
        <f t="shared" si="0"/>
        <v>15</v>
      </c>
      <c r="B18" s="28" t="s">
        <v>30</v>
      </c>
      <c r="C18" s="29">
        <v>6</v>
      </c>
      <c r="D18" s="27"/>
      <c r="E18" s="60"/>
      <c r="F18" s="30"/>
      <c r="G18" s="30" t="str">
        <f t="shared" si="1"/>
        <v/>
      </c>
      <c r="H18" s="30"/>
      <c r="I18" s="30" t="str">
        <f t="shared" si="2"/>
        <v/>
      </c>
      <c r="J18" s="30"/>
      <c r="K18" s="30" t="str">
        <f t="shared" si="3"/>
        <v/>
      </c>
    </row>
    <row r="19" spans="1:11" ht="16" customHeight="1" thickBot="1">
      <c r="A19" s="27">
        <f t="shared" si="0"/>
        <v>16</v>
      </c>
      <c r="B19" s="28" t="s">
        <v>30</v>
      </c>
      <c r="C19" s="29">
        <v>7</v>
      </c>
      <c r="D19" s="27"/>
      <c r="E19" s="60"/>
      <c r="F19" s="30"/>
      <c r="G19" s="30" t="str">
        <f t="shared" si="1"/>
        <v/>
      </c>
      <c r="H19" s="30"/>
      <c r="I19" s="30" t="str">
        <f t="shared" si="2"/>
        <v/>
      </c>
      <c r="J19" s="30"/>
      <c r="K19" s="30" t="str">
        <f t="shared" si="3"/>
        <v/>
      </c>
    </row>
    <row r="20" spans="1:11" ht="16" customHeight="1" thickBot="1">
      <c r="A20" s="27">
        <f t="shared" si="0"/>
        <v>17</v>
      </c>
      <c r="B20" s="28" t="s">
        <v>30</v>
      </c>
      <c r="C20" s="29">
        <v>8</v>
      </c>
      <c r="D20" s="27"/>
      <c r="E20" s="60"/>
      <c r="F20" s="30"/>
      <c r="G20" s="30" t="str">
        <f t="shared" si="1"/>
        <v/>
      </c>
      <c r="H20" s="30"/>
      <c r="I20" s="30" t="str">
        <f t="shared" si="2"/>
        <v/>
      </c>
      <c r="J20" s="30"/>
      <c r="K20" s="30" t="str">
        <f t="shared" si="3"/>
        <v/>
      </c>
    </row>
    <row r="21" spans="1:11" ht="16" customHeight="1" thickBot="1">
      <c r="A21" s="27">
        <f t="shared" si="0"/>
        <v>18</v>
      </c>
      <c r="B21" s="28" t="s">
        <v>69</v>
      </c>
      <c r="C21" s="29">
        <v>1</v>
      </c>
      <c r="D21" s="27" t="s">
        <v>31</v>
      </c>
      <c r="E21" s="60" t="s">
        <v>37</v>
      </c>
      <c r="F21" s="30" t="s">
        <v>249</v>
      </c>
      <c r="G21" s="30" t="str">
        <f t="shared" si="1"/>
        <v>泳法審判員（主任）</v>
      </c>
      <c r="H21" s="30" t="s">
        <v>249</v>
      </c>
      <c r="I21" s="30" t="str">
        <f t="shared" si="2"/>
        <v>泳法審判員（主任）</v>
      </c>
      <c r="J21" s="30" t="s">
        <v>249</v>
      </c>
      <c r="K21" s="30" t="str">
        <f t="shared" si="3"/>
        <v>泳法審判員（主任）</v>
      </c>
    </row>
    <row r="22" spans="1:11" ht="16" customHeight="1" thickBot="1">
      <c r="A22" s="27">
        <f t="shared" si="0"/>
        <v>19</v>
      </c>
      <c r="B22" s="28" t="s">
        <v>34</v>
      </c>
      <c r="C22" s="29">
        <v>2</v>
      </c>
      <c r="D22" s="27"/>
      <c r="E22" s="60" t="s">
        <v>258</v>
      </c>
      <c r="F22" s="30" t="s">
        <v>251</v>
      </c>
      <c r="G22" s="30" t="str">
        <f t="shared" si="1"/>
        <v>×</v>
      </c>
      <c r="H22" s="30" t="s">
        <v>249</v>
      </c>
      <c r="I22" s="30" t="str">
        <f t="shared" si="2"/>
        <v>泳法審判員</v>
      </c>
      <c r="J22" s="30" t="s">
        <v>249</v>
      </c>
      <c r="K22" s="30" t="str">
        <f t="shared" si="3"/>
        <v>泳法審判員</v>
      </c>
    </row>
    <row r="23" spans="1:11" ht="16" customHeight="1" thickBot="1">
      <c r="A23" s="27">
        <f t="shared" si="0"/>
        <v>20</v>
      </c>
      <c r="B23" s="28" t="s">
        <v>34</v>
      </c>
      <c r="C23" s="29">
        <v>3</v>
      </c>
      <c r="D23" s="27"/>
      <c r="E23" s="60" t="s">
        <v>259</v>
      </c>
      <c r="F23" s="30" t="s">
        <v>249</v>
      </c>
      <c r="G23" s="30" t="str">
        <f t="shared" si="1"/>
        <v>泳法審判員</v>
      </c>
      <c r="H23" s="30" t="s">
        <v>249</v>
      </c>
      <c r="I23" s="30" t="str">
        <f t="shared" si="2"/>
        <v>泳法審判員</v>
      </c>
      <c r="J23" s="30" t="s">
        <v>249</v>
      </c>
      <c r="K23" s="30" t="str">
        <f t="shared" si="3"/>
        <v>泳法審判員</v>
      </c>
    </row>
    <row r="24" spans="1:11" ht="16" customHeight="1" thickBot="1">
      <c r="A24" s="27">
        <f t="shared" si="0"/>
        <v>21</v>
      </c>
      <c r="B24" s="28" t="s">
        <v>34</v>
      </c>
      <c r="C24" s="29">
        <v>4</v>
      </c>
      <c r="D24" s="27"/>
      <c r="E24" s="60" t="s">
        <v>260</v>
      </c>
      <c r="F24" s="30" t="s">
        <v>249</v>
      </c>
      <c r="G24" s="30" t="str">
        <f t="shared" si="1"/>
        <v>泳法審判員</v>
      </c>
      <c r="H24" s="30" t="s">
        <v>249</v>
      </c>
      <c r="I24" s="30" t="str">
        <f t="shared" si="2"/>
        <v>泳法審判員</v>
      </c>
      <c r="J24" s="30" t="s">
        <v>249</v>
      </c>
      <c r="K24" s="30" t="str">
        <f t="shared" si="3"/>
        <v>泳法審判員</v>
      </c>
    </row>
    <row r="25" spans="1:11" ht="16" customHeight="1" thickBot="1">
      <c r="A25" s="27">
        <f t="shared" si="0"/>
        <v>22</v>
      </c>
      <c r="B25" s="28" t="s">
        <v>34</v>
      </c>
      <c r="C25" s="29">
        <v>5</v>
      </c>
      <c r="D25" s="27"/>
      <c r="E25" s="60" t="s">
        <v>106</v>
      </c>
      <c r="F25" s="30" t="s">
        <v>251</v>
      </c>
      <c r="G25" s="30" t="str">
        <f t="shared" si="1"/>
        <v>×</v>
      </c>
      <c r="H25" s="30" t="s">
        <v>249</v>
      </c>
      <c r="I25" s="30" t="str">
        <f t="shared" si="2"/>
        <v>泳法審判員</v>
      </c>
      <c r="J25" s="30" t="s">
        <v>249</v>
      </c>
      <c r="K25" s="30" t="str">
        <f t="shared" si="3"/>
        <v>泳法審判員</v>
      </c>
    </row>
    <row r="26" spans="1:11" ht="16" customHeight="1" thickBot="1">
      <c r="A26" s="27">
        <f t="shared" si="0"/>
        <v>23</v>
      </c>
      <c r="B26" s="28" t="s">
        <v>34</v>
      </c>
      <c r="C26" s="29">
        <v>6</v>
      </c>
      <c r="D26" s="27"/>
      <c r="E26" s="60" t="s">
        <v>255</v>
      </c>
      <c r="F26" s="30" t="s">
        <v>251</v>
      </c>
      <c r="G26" s="30" t="str">
        <f t="shared" si="1"/>
        <v>×</v>
      </c>
      <c r="H26" s="30" t="s">
        <v>249</v>
      </c>
      <c r="I26" s="30" t="str">
        <f t="shared" si="2"/>
        <v>泳法審判員</v>
      </c>
      <c r="J26" s="30" t="s">
        <v>249</v>
      </c>
      <c r="K26" s="30" t="str">
        <f t="shared" si="3"/>
        <v>泳法審判員</v>
      </c>
    </row>
    <row r="27" spans="1:11" ht="16" customHeight="1" thickBot="1">
      <c r="A27" s="27">
        <f t="shared" si="0"/>
        <v>24</v>
      </c>
      <c r="B27" s="28" t="s">
        <v>34</v>
      </c>
      <c r="C27" s="29">
        <v>7</v>
      </c>
      <c r="D27" s="27"/>
      <c r="E27" s="60" t="s">
        <v>256</v>
      </c>
      <c r="F27" s="30" t="s">
        <v>251</v>
      </c>
      <c r="G27" s="30" t="str">
        <f t="shared" si="1"/>
        <v>×</v>
      </c>
      <c r="H27" s="30" t="s">
        <v>249</v>
      </c>
      <c r="I27" s="30" t="str">
        <f t="shared" si="2"/>
        <v>泳法審判員</v>
      </c>
      <c r="J27" s="30" t="s">
        <v>249</v>
      </c>
      <c r="K27" s="30" t="str">
        <f t="shared" si="3"/>
        <v>泳法審判員</v>
      </c>
    </row>
    <row r="28" spans="1:11" ht="16" customHeight="1" thickBot="1">
      <c r="A28" s="27">
        <f t="shared" si="0"/>
        <v>25</v>
      </c>
      <c r="B28" s="28" t="s">
        <v>34</v>
      </c>
      <c r="C28" s="29">
        <v>8</v>
      </c>
      <c r="D28" s="27"/>
      <c r="E28" s="60" t="s">
        <v>257</v>
      </c>
      <c r="F28" s="30" t="s">
        <v>251</v>
      </c>
      <c r="G28" s="30" t="str">
        <f t="shared" si="1"/>
        <v>×</v>
      </c>
      <c r="H28" s="30" t="s">
        <v>249</v>
      </c>
      <c r="I28" s="30" t="str">
        <f t="shared" si="2"/>
        <v>泳法審判員</v>
      </c>
      <c r="J28" s="30" t="s">
        <v>249</v>
      </c>
      <c r="K28" s="30" t="str">
        <f t="shared" si="3"/>
        <v>泳法審判員</v>
      </c>
    </row>
    <row r="29" spans="1:11" ht="16" customHeight="1" thickBot="1">
      <c r="A29" s="27">
        <f t="shared" si="0"/>
        <v>26</v>
      </c>
      <c r="B29" s="28" t="s">
        <v>34</v>
      </c>
      <c r="C29" s="29">
        <v>9</v>
      </c>
      <c r="D29" s="27"/>
      <c r="E29" s="60"/>
      <c r="F29" s="30"/>
      <c r="G29" s="30" t="str">
        <f t="shared" si="1"/>
        <v/>
      </c>
      <c r="H29" s="30"/>
      <c r="I29" s="30" t="str">
        <f t="shared" si="2"/>
        <v/>
      </c>
      <c r="J29" s="30"/>
      <c r="K29" s="30" t="str">
        <f t="shared" si="3"/>
        <v/>
      </c>
    </row>
    <row r="30" spans="1:11" ht="16" customHeight="1" thickBot="1">
      <c r="A30" s="27">
        <f t="shared" si="0"/>
        <v>27</v>
      </c>
      <c r="B30" s="28" t="s">
        <v>34</v>
      </c>
      <c r="C30" s="29">
        <v>10</v>
      </c>
      <c r="D30" s="27"/>
      <c r="E30" s="60"/>
      <c r="F30" s="30"/>
      <c r="G30" s="30" t="str">
        <f t="shared" si="1"/>
        <v/>
      </c>
      <c r="H30" s="30"/>
      <c r="I30" s="30" t="str">
        <f t="shared" si="2"/>
        <v/>
      </c>
      <c r="J30" s="30"/>
      <c r="K30" s="30" t="str">
        <f t="shared" si="3"/>
        <v/>
      </c>
    </row>
    <row r="31" spans="1:11" ht="16" customHeight="1" thickBot="1">
      <c r="A31" s="27">
        <f t="shared" si="0"/>
        <v>28</v>
      </c>
      <c r="B31" s="28" t="s">
        <v>70</v>
      </c>
      <c r="C31" s="29">
        <v>1</v>
      </c>
      <c r="D31" s="27" t="s">
        <v>31</v>
      </c>
      <c r="E31" s="60" t="s">
        <v>41</v>
      </c>
      <c r="F31" s="30" t="s">
        <v>249</v>
      </c>
      <c r="G31" s="30" t="str">
        <f t="shared" si="1"/>
        <v>折返監察員（主任）</v>
      </c>
      <c r="H31" s="30" t="s">
        <v>249</v>
      </c>
      <c r="I31" s="30" t="str">
        <f t="shared" si="2"/>
        <v>折返監察員（主任）</v>
      </c>
      <c r="J31" s="30" t="s">
        <v>249</v>
      </c>
      <c r="K31" s="30" t="str">
        <f t="shared" si="3"/>
        <v>折返監察員（主任）</v>
      </c>
    </row>
    <row r="32" spans="1:11" ht="16" customHeight="1" thickBot="1">
      <c r="A32" s="27">
        <f t="shared" si="0"/>
        <v>29</v>
      </c>
      <c r="B32" s="28" t="s">
        <v>40</v>
      </c>
      <c r="C32" s="29">
        <v>2</v>
      </c>
      <c r="D32" s="27"/>
      <c r="E32" s="60" t="s">
        <v>109</v>
      </c>
      <c r="F32" s="30" t="s">
        <v>251</v>
      </c>
      <c r="G32" s="30" t="str">
        <f t="shared" si="1"/>
        <v>×</v>
      </c>
      <c r="H32" s="30" t="s">
        <v>249</v>
      </c>
      <c r="I32" s="30" t="str">
        <f t="shared" si="2"/>
        <v>折返監察員</v>
      </c>
      <c r="J32" s="30" t="s">
        <v>249</v>
      </c>
      <c r="K32" s="30" t="str">
        <f t="shared" si="3"/>
        <v>折返監察員</v>
      </c>
    </row>
    <row r="33" spans="1:12" ht="16" customHeight="1" thickBot="1">
      <c r="A33" s="27">
        <f t="shared" si="0"/>
        <v>30</v>
      </c>
      <c r="B33" s="28" t="s">
        <v>40</v>
      </c>
      <c r="C33" s="29">
        <v>3</v>
      </c>
      <c r="D33" s="27"/>
      <c r="E33" s="60" t="s">
        <v>110</v>
      </c>
      <c r="F33" s="30" t="s">
        <v>249</v>
      </c>
      <c r="G33" s="30" t="str">
        <f t="shared" si="1"/>
        <v>折返監察員</v>
      </c>
      <c r="H33" s="30" t="s">
        <v>249</v>
      </c>
      <c r="I33" s="30" t="str">
        <f t="shared" si="2"/>
        <v>折返監察員</v>
      </c>
      <c r="J33" s="30" t="s">
        <v>249</v>
      </c>
      <c r="K33" s="30" t="str">
        <f t="shared" si="3"/>
        <v>折返監察員</v>
      </c>
    </row>
    <row r="34" spans="1:12" ht="16" customHeight="1" thickBot="1">
      <c r="A34" s="27">
        <f t="shared" si="0"/>
        <v>31</v>
      </c>
      <c r="B34" s="28" t="s">
        <v>40</v>
      </c>
      <c r="C34" s="29">
        <v>4</v>
      </c>
      <c r="D34" s="27"/>
      <c r="E34" s="60" t="s">
        <v>111</v>
      </c>
      <c r="F34" s="30" t="s">
        <v>251</v>
      </c>
      <c r="G34" s="30" t="str">
        <f t="shared" si="1"/>
        <v>×</v>
      </c>
      <c r="H34" s="30" t="s">
        <v>249</v>
      </c>
      <c r="I34" s="30" t="str">
        <f t="shared" si="2"/>
        <v>折返監察員</v>
      </c>
      <c r="J34" s="30" t="s">
        <v>249</v>
      </c>
      <c r="K34" s="30" t="str">
        <f t="shared" si="3"/>
        <v>折返監察員</v>
      </c>
    </row>
    <row r="35" spans="1:12" ht="16" customHeight="1" thickBot="1">
      <c r="A35" s="27">
        <f t="shared" si="0"/>
        <v>32</v>
      </c>
      <c r="B35" s="28" t="s">
        <v>40</v>
      </c>
      <c r="C35" s="29">
        <v>5</v>
      </c>
      <c r="D35" s="27"/>
      <c r="E35" s="60" t="s">
        <v>112</v>
      </c>
      <c r="F35" s="30" t="s">
        <v>251</v>
      </c>
      <c r="G35" s="30" t="str">
        <f t="shared" si="1"/>
        <v>×</v>
      </c>
      <c r="H35" s="30" t="s">
        <v>249</v>
      </c>
      <c r="I35" s="30" t="str">
        <f t="shared" si="2"/>
        <v>折返監察員</v>
      </c>
      <c r="J35" s="30" t="s">
        <v>249</v>
      </c>
      <c r="K35" s="30" t="str">
        <f t="shared" si="3"/>
        <v>折返監察員</v>
      </c>
      <c r="L35" s="4"/>
    </row>
    <row r="36" spans="1:12" ht="16" customHeight="1" thickBot="1">
      <c r="A36" s="27">
        <f t="shared" si="0"/>
        <v>33</v>
      </c>
      <c r="B36" s="28" t="s">
        <v>40</v>
      </c>
      <c r="C36" s="29">
        <v>6</v>
      </c>
      <c r="D36" s="27"/>
      <c r="E36" s="60" t="s">
        <v>113</v>
      </c>
      <c r="F36" s="30" t="s">
        <v>251</v>
      </c>
      <c r="G36" s="30" t="str">
        <f t="shared" si="1"/>
        <v>×</v>
      </c>
      <c r="H36" s="30" t="s">
        <v>249</v>
      </c>
      <c r="I36" s="30" t="str">
        <f t="shared" si="2"/>
        <v>折返監察員</v>
      </c>
      <c r="J36" s="30" t="s">
        <v>249</v>
      </c>
      <c r="K36" s="30" t="str">
        <f t="shared" si="3"/>
        <v>折返監察員</v>
      </c>
      <c r="L36" s="4"/>
    </row>
    <row r="37" spans="1:12" ht="16" customHeight="1" thickBot="1">
      <c r="A37" s="27">
        <f t="shared" si="0"/>
        <v>34</v>
      </c>
      <c r="B37" s="28" t="s">
        <v>40</v>
      </c>
      <c r="C37" s="29">
        <v>7</v>
      </c>
      <c r="D37" s="27"/>
      <c r="E37" s="60" t="s">
        <v>114</v>
      </c>
      <c r="F37" s="30" t="s">
        <v>251</v>
      </c>
      <c r="G37" s="30" t="str">
        <f t="shared" si="1"/>
        <v>×</v>
      </c>
      <c r="H37" s="30" t="s">
        <v>249</v>
      </c>
      <c r="I37" s="30" t="str">
        <f t="shared" si="2"/>
        <v>折返監察員</v>
      </c>
      <c r="J37" s="30" t="s">
        <v>249</v>
      </c>
      <c r="K37" s="30" t="str">
        <f t="shared" si="3"/>
        <v>折返監察員</v>
      </c>
      <c r="L37" s="4"/>
    </row>
    <row r="38" spans="1:12" ht="16" customHeight="1" thickBot="1">
      <c r="A38" s="27">
        <f t="shared" si="0"/>
        <v>35</v>
      </c>
      <c r="B38" s="28" t="s">
        <v>40</v>
      </c>
      <c r="C38" s="29">
        <v>8</v>
      </c>
      <c r="D38" s="27"/>
      <c r="E38" s="60" t="s">
        <v>116</v>
      </c>
      <c r="F38" s="30" t="s">
        <v>251</v>
      </c>
      <c r="G38" s="30" t="str">
        <f t="shared" si="1"/>
        <v>×</v>
      </c>
      <c r="H38" s="30" t="s">
        <v>249</v>
      </c>
      <c r="I38" s="30" t="str">
        <f t="shared" si="2"/>
        <v>折返監察員</v>
      </c>
      <c r="J38" s="30" t="s">
        <v>249</v>
      </c>
      <c r="K38" s="30" t="str">
        <f t="shared" si="3"/>
        <v>折返監察員</v>
      </c>
      <c r="L38" s="4"/>
    </row>
    <row r="39" spans="1:12" ht="16" customHeight="1" thickBot="1">
      <c r="A39" s="27">
        <f t="shared" si="0"/>
        <v>36</v>
      </c>
      <c r="B39" s="28" t="s">
        <v>40</v>
      </c>
      <c r="C39" s="29">
        <v>9</v>
      </c>
      <c r="D39" s="27"/>
      <c r="E39" s="60" t="s">
        <v>117</v>
      </c>
      <c r="F39" s="30" t="s">
        <v>249</v>
      </c>
      <c r="G39" s="30" t="str">
        <f t="shared" si="1"/>
        <v>折返監察員</v>
      </c>
      <c r="H39" s="30" t="s">
        <v>249</v>
      </c>
      <c r="I39" s="30" t="str">
        <f t="shared" si="2"/>
        <v>折返監察員</v>
      </c>
      <c r="J39" s="30" t="s">
        <v>249</v>
      </c>
      <c r="K39" s="30" t="str">
        <f t="shared" si="3"/>
        <v>折返監察員</v>
      </c>
      <c r="L39" s="4"/>
    </row>
    <row r="40" spans="1:12" ht="16" customHeight="1" thickBot="1">
      <c r="A40" s="27">
        <f t="shared" si="0"/>
        <v>37</v>
      </c>
      <c r="B40" s="28" t="s">
        <v>40</v>
      </c>
      <c r="C40" s="29">
        <v>10</v>
      </c>
      <c r="D40" s="27"/>
      <c r="E40" s="60" t="s">
        <v>118</v>
      </c>
      <c r="F40" s="30" t="s">
        <v>249</v>
      </c>
      <c r="G40" s="30" t="str">
        <f t="shared" si="1"/>
        <v>折返監察員</v>
      </c>
      <c r="H40" s="30" t="s">
        <v>249</v>
      </c>
      <c r="I40" s="30" t="str">
        <f t="shared" si="2"/>
        <v>折返監察員</v>
      </c>
      <c r="J40" s="30" t="s">
        <v>249</v>
      </c>
      <c r="K40" s="30" t="str">
        <f t="shared" si="3"/>
        <v>折返監察員</v>
      </c>
      <c r="L40" s="4"/>
    </row>
    <row r="41" spans="1:12" ht="16" customHeight="1" thickBot="1">
      <c r="A41" s="27">
        <f t="shared" si="0"/>
        <v>38</v>
      </c>
      <c r="B41" s="28" t="s">
        <v>40</v>
      </c>
      <c r="C41" s="29">
        <v>11</v>
      </c>
      <c r="D41" s="27"/>
      <c r="E41" s="60" t="s">
        <v>119</v>
      </c>
      <c r="F41" s="30" t="s">
        <v>251</v>
      </c>
      <c r="G41" s="30" t="str">
        <f t="shared" si="1"/>
        <v>×</v>
      </c>
      <c r="H41" s="30" t="s">
        <v>249</v>
      </c>
      <c r="I41" s="30" t="str">
        <f t="shared" si="2"/>
        <v>折返監察員</v>
      </c>
      <c r="J41" s="30" t="s">
        <v>249</v>
      </c>
      <c r="K41" s="30" t="str">
        <f t="shared" si="3"/>
        <v>折返監察員</v>
      </c>
      <c r="L41" s="4"/>
    </row>
    <row r="42" spans="1:12" ht="16" customHeight="1" thickBot="1">
      <c r="A42" s="27">
        <f t="shared" si="0"/>
        <v>39</v>
      </c>
      <c r="B42" s="28" t="s">
        <v>40</v>
      </c>
      <c r="C42" s="29">
        <v>12</v>
      </c>
      <c r="D42" s="27"/>
      <c r="E42" s="60" t="s">
        <v>115</v>
      </c>
      <c r="F42" s="30" t="s">
        <v>251</v>
      </c>
      <c r="G42" s="30" t="str">
        <f t="shared" si="1"/>
        <v>×</v>
      </c>
      <c r="H42" s="30" t="s">
        <v>249</v>
      </c>
      <c r="I42" s="30" t="str">
        <f t="shared" si="2"/>
        <v>折返監察員</v>
      </c>
      <c r="J42" s="30" t="s">
        <v>249</v>
      </c>
      <c r="K42" s="30" t="str">
        <f t="shared" si="3"/>
        <v>折返監察員</v>
      </c>
      <c r="L42" s="4"/>
    </row>
    <row r="43" spans="1:12" ht="16" customHeight="1" thickBot="1">
      <c r="A43" s="27">
        <f t="shared" si="0"/>
        <v>40</v>
      </c>
      <c r="B43" s="28" t="s">
        <v>40</v>
      </c>
      <c r="C43" s="29">
        <v>13</v>
      </c>
      <c r="D43" s="27"/>
      <c r="E43" s="60" t="s">
        <v>120</v>
      </c>
      <c r="F43" s="30" t="s">
        <v>251</v>
      </c>
      <c r="G43" s="30" t="str">
        <f t="shared" si="1"/>
        <v>×</v>
      </c>
      <c r="H43" s="30" t="s">
        <v>249</v>
      </c>
      <c r="I43" s="30" t="str">
        <f t="shared" si="2"/>
        <v>折返監察員</v>
      </c>
      <c r="J43" s="30" t="s">
        <v>249</v>
      </c>
      <c r="K43" s="30" t="str">
        <f t="shared" si="3"/>
        <v>折返監察員</v>
      </c>
      <c r="L43" s="4"/>
    </row>
    <row r="44" spans="1:12" ht="16" customHeight="1" thickBot="1">
      <c r="A44" s="27">
        <f t="shared" si="0"/>
        <v>41</v>
      </c>
      <c r="B44" s="28" t="s">
        <v>40</v>
      </c>
      <c r="C44" s="29">
        <v>14</v>
      </c>
      <c r="D44" s="27"/>
      <c r="E44" s="60" t="s">
        <v>121</v>
      </c>
      <c r="F44" s="30" t="s">
        <v>251</v>
      </c>
      <c r="G44" s="30" t="str">
        <f t="shared" si="1"/>
        <v>×</v>
      </c>
      <c r="H44" s="30" t="s">
        <v>249</v>
      </c>
      <c r="I44" s="30" t="str">
        <f t="shared" si="2"/>
        <v>折返監察員</v>
      </c>
      <c r="J44" s="30" t="s">
        <v>249</v>
      </c>
      <c r="K44" s="30" t="str">
        <f t="shared" si="3"/>
        <v>折返監察員</v>
      </c>
      <c r="L44" s="4"/>
    </row>
    <row r="45" spans="1:12" ht="16" customHeight="1" thickBot="1">
      <c r="A45" s="27">
        <f t="shared" si="0"/>
        <v>42</v>
      </c>
      <c r="B45" s="28" t="s">
        <v>40</v>
      </c>
      <c r="C45" s="29">
        <v>15</v>
      </c>
      <c r="D45" s="27"/>
      <c r="E45" s="60" t="s">
        <v>122</v>
      </c>
      <c r="F45" s="30" t="s">
        <v>251</v>
      </c>
      <c r="G45" s="30" t="str">
        <f t="shared" si="1"/>
        <v>×</v>
      </c>
      <c r="H45" s="30" t="s">
        <v>249</v>
      </c>
      <c r="I45" s="30" t="str">
        <f t="shared" si="2"/>
        <v>折返監察員</v>
      </c>
      <c r="J45" s="30" t="s">
        <v>249</v>
      </c>
      <c r="K45" s="30" t="str">
        <f t="shared" si="3"/>
        <v>折返監察員</v>
      </c>
      <c r="L45" s="4"/>
    </row>
    <row r="46" spans="1:12" ht="16" customHeight="1" thickBot="1">
      <c r="A46" s="27">
        <f t="shared" si="0"/>
        <v>43</v>
      </c>
      <c r="B46" s="28" t="s">
        <v>40</v>
      </c>
      <c r="C46" s="29">
        <v>16</v>
      </c>
      <c r="D46" s="27"/>
      <c r="E46" s="60" t="s">
        <v>123</v>
      </c>
      <c r="F46" s="30" t="s">
        <v>251</v>
      </c>
      <c r="G46" s="30" t="str">
        <f t="shared" si="1"/>
        <v>×</v>
      </c>
      <c r="H46" s="30" t="s">
        <v>251</v>
      </c>
      <c r="I46" s="30" t="str">
        <f t="shared" si="2"/>
        <v>×</v>
      </c>
      <c r="J46" s="30" t="s">
        <v>249</v>
      </c>
      <c r="K46" s="30" t="str">
        <f t="shared" si="3"/>
        <v>折返監察員</v>
      </c>
      <c r="L46" s="4"/>
    </row>
    <row r="47" spans="1:12" ht="16" customHeight="1" thickBot="1">
      <c r="A47" s="27">
        <f t="shared" si="0"/>
        <v>44</v>
      </c>
      <c r="B47" s="28" t="s">
        <v>40</v>
      </c>
      <c r="C47" s="29">
        <v>17</v>
      </c>
      <c r="D47" s="27"/>
      <c r="E47" s="60" t="s">
        <v>124</v>
      </c>
      <c r="F47" s="30" t="s">
        <v>249</v>
      </c>
      <c r="G47" s="30" t="str">
        <f t="shared" si="1"/>
        <v>折返監察員</v>
      </c>
      <c r="H47" s="30" t="s">
        <v>249</v>
      </c>
      <c r="I47" s="30" t="str">
        <f t="shared" si="2"/>
        <v>折返監察員</v>
      </c>
      <c r="J47" s="30" t="s">
        <v>249</v>
      </c>
      <c r="K47" s="30" t="str">
        <f t="shared" si="3"/>
        <v>折返監察員</v>
      </c>
      <c r="L47" s="4"/>
    </row>
    <row r="48" spans="1:12" ht="16" customHeight="1" thickBot="1">
      <c r="A48" s="27">
        <f t="shared" si="0"/>
        <v>45</v>
      </c>
      <c r="B48" s="28" t="s">
        <v>40</v>
      </c>
      <c r="C48" s="29">
        <v>18</v>
      </c>
      <c r="D48" s="27"/>
      <c r="E48" s="60" t="s">
        <v>125</v>
      </c>
      <c r="F48" s="30" t="s">
        <v>251</v>
      </c>
      <c r="G48" s="30" t="str">
        <f t="shared" si="1"/>
        <v>×</v>
      </c>
      <c r="H48" s="30" t="s">
        <v>249</v>
      </c>
      <c r="I48" s="30" t="str">
        <f t="shared" si="2"/>
        <v>折返監察員</v>
      </c>
      <c r="J48" s="30" t="s">
        <v>249</v>
      </c>
      <c r="K48" s="30" t="str">
        <f t="shared" si="3"/>
        <v>折返監察員</v>
      </c>
      <c r="L48" s="4"/>
    </row>
    <row r="49" spans="1:12" ht="16" customHeight="1" thickBot="1">
      <c r="A49" s="27">
        <f t="shared" si="0"/>
        <v>46</v>
      </c>
      <c r="B49" s="28" t="s">
        <v>40</v>
      </c>
      <c r="C49" s="29">
        <v>19</v>
      </c>
      <c r="D49" s="27"/>
      <c r="E49" s="60" t="s">
        <v>126</v>
      </c>
      <c r="F49" s="30" t="s">
        <v>249</v>
      </c>
      <c r="G49" s="30" t="str">
        <f t="shared" si="1"/>
        <v>折返監察員</v>
      </c>
      <c r="H49" s="30" t="s">
        <v>249</v>
      </c>
      <c r="I49" s="30" t="str">
        <f t="shared" si="2"/>
        <v>折返監察員</v>
      </c>
      <c r="J49" s="30" t="s">
        <v>249</v>
      </c>
      <c r="K49" s="30" t="str">
        <f t="shared" si="3"/>
        <v>折返監察員</v>
      </c>
      <c r="L49" s="4"/>
    </row>
    <row r="50" spans="1:12" ht="16" customHeight="1" thickBot="1">
      <c r="A50" s="27">
        <f t="shared" si="0"/>
        <v>47</v>
      </c>
      <c r="B50" s="28" t="s">
        <v>40</v>
      </c>
      <c r="C50" s="29">
        <v>20</v>
      </c>
      <c r="D50" s="27"/>
      <c r="E50" s="60" t="s">
        <v>127</v>
      </c>
      <c r="F50" s="30" t="s">
        <v>251</v>
      </c>
      <c r="G50" s="30" t="str">
        <f t="shared" si="1"/>
        <v>×</v>
      </c>
      <c r="H50" s="30" t="s">
        <v>251</v>
      </c>
      <c r="I50" s="30" t="str">
        <f t="shared" si="2"/>
        <v>×</v>
      </c>
      <c r="J50" s="30" t="s">
        <v>249</v>
      </c>
      <c r="K50" s="30" t="str">
        <f t="shared" si="3"/>
        <v>折返監察員</v>
      </c>
    </row>
    <row r="51" spans="1:12" ht="16" customHeight="1" thickBot="1">
      <c r="A51" s="27">
        <f t="shared" si="0"/>
        <v>48</v>
      </c>
      <c r="B51" s="28" t="s">
        <v>40</v>
      </c>
      <c r="C51" s="29">
        <v>21</v>
      </c>
      <c r="D51" s="27"/>
      <c r="E51" s="61" t="s">
        <v>128</v>
      </c>
      <c r="F51" s="30" t="s">
        <v>251</v>
      </c>
      <c r="G51" s="30" t="str">
        <f t="shared" si="1"/>
        <v>×</v>
      </c>
      <c r="H51" s="30" t="s">
        <v>249</v>
      </c>
      <c r="I51" s="30" t="str">
        <f t="shared" si="2"/>
        <v>折返監察員</v>
      </c>
      <c r="J51" s="30" t="s">
        <v>249</v>
      </c>
      <c r="K51" s="30" t="str">
        <f t="shared" si="3"/>
        <v>折返監察員</v>
      </c>
    </row>
    <row r="52" spans="1:12" ht="16" customHeight="1" thickBot="1">
      <c r="A52" s="27">
        <f t="shared" si="0"/>
        <v>49</v>
      </c>
      <c r="B52" s="28" t="s">
        <v>40</v>
      </c>
      <c r="C52" s="29">
        <v>22</v>
      </c>
      <c r="D52" s="27"/>
      <c r="E52" s="60" t="s">
        <v>129</v>
      </c>
      <c r="F52" s="30" t="s">
        <v>251</v>
      </c>
      <c r="G52" s="30" t="str">
        <f t="shared" si="1"/>
        <v>×</v>
      </c>
      <c r="H52" s="30" t="s">
        <v>249</v>
      </c>
      <c r="I52" s="30" t="str">
        <f t="shared" si="2"/>
        <v>折返監察員</v>
      </c>
      <c r="J52" s="30" t="s">
        <v>249</v>
      </c>
      <c r="K52" s="30" t="str">
        <f t="shared" si="3"/>
        <v>折返監察員</v>
      </c>
    </row>
    <row r="53" spans="1:12" ht="16" customHeight="1" thickBot="1">
      <c r="A53" s="27">
        <f t="shared" si="0"/>
        <v>50</v>
      </c>
      <c r="B53" s="28" t="s">
        <v>40</v>
      </c>
      <c r="C53" s="29">
        <v>23</v>
      </c>
      <c r="D53" s="27"/>
      <c r="E53" s="60" t="s">
        <v>130</v>
      </c>
      <c r="F53" s="30" t="s">
        <v>251</v>
      </c>
      <c r="G53" s="30" t="str">
        <f t="shared" si="1"/>
        <v>×</v>
      </c>
      <c r="H53" s="30" t="s">
        <v>249</v>
      </c>
      <c r="I53" s="30" t="str">
        <f t="shared" si="2"/>
        <v>折返監察員</v>
      </c>
      <c r="J53" s="30" t="s">
        <v>249</v>
      </c>
      <c r="K53" s="30" t="str">
        <f t="shared" si="3"/>
        <v>折返監察員</v>
      </c>
    </row>
    <row r="54" spans="1:12" ht="16" customHeight="1" thickBot="1">
      <c r="A54" s="27">
        <f t="shared" si="0"/>
        <v>51</v>
      </c>
      <c r="B54" s="28" t="s">
        <v>40</v>
      </c>
      <c r="C54" s="29">
        <v>24</v>
      </c>
      <c r="D54" s="27"/>
      <c r="E54" s="60" t="s">
        <v>131</v>
      </c>
      <c r="F54" s="30" t="s">
        <v>251</v>
      </c>
      <c r="G54" s="30" t="str">
        <f t="shared" si="1"/>
        <v>×</v>
      </c>
      <c r="H54" s="30" t="s">
        <v>249</v>
      </c>
      <c r="I54" s="30" t="str">
        <f t="shared" si="2"/>
        <v>折返監察員</v>
      </c>
      <c r="J54" s="30" t="s">
        <v>249</v>
      </c>
      <c r="K54" s="30" t="str">
        <f t="shared" si="3"/>
        <v>折返監察員</v>
      </c>
    </row>
    <row r="55" spans="1:12" ht="16" customHeight="1" thickBot="1">
      <c r="A55" s="27">
        <f t="shared" si="0"/>
        <v>52</v>
      </c>
      <c r="B55" s="28" t="s">
        <v>95</v>
      </c>
      <c r="C55" s="29">
        <v>25</v>
      </c>
      <c r="D55" s="27"/>
      <c r="E55" s="60" t="s">
        <v>132</v>
      </c>
      <c r="F55" s="30" t="s">
        <v>249</v>
      </c>
      <c r="G55" s="30" t="str">
        <f t="shared" si="1"/>
        <v>折返監察員</v>
      </c>
      <c r="H55" s="30" t="s">
        <v>249</v>
      </c>
      <c r="I55" s="30" t="str">
        <f t="shared" si="2"/>
        <v>折返監察員</v>
      </c>
      <c r="J55" s="30" t="s">
        <v>249</v>
      </c>
      <c r="K55" s="30" t="str">
        <f t="shared" si="3"/>
        <v>折返監察員</v>
      </c>
    </row>
    <row r="56" spans="1:12" ht="16" customHeight="1" thickBot="1">
      <c r="A56" s="27">
        <f t="shared" si="0"/>
        <v>53</v>
      </c>
      <c r="B56" s="28" t="s">
        <v>40</v>
      </c>
      <c r="C56" s="29">
        <v>26</v>
      </c>
      <c r="D56" s="27"/>
      <c r="E56" s="60" t="s">
        <v>133</v>
      </c>
      <c r="F56" s="30" t="s">
        <v>249</v>
      </c>
      <c r="G56" s="30" t="str">
        <f t="shared" si="1"/>
        <v>折返監察員</v>
      </c>
      <c r="H56" s="30" t="s">
        <v>249</v>
      </c>
      <c r="I56" s="30" t="str">
        <f t="shared" si="2"/>
        <v>折返監察員</v>
      </c>
      <c r="J56" s="30" t="s">
        <v>249</v>
      </c>
      <c r="K56" s="30" t="str">
        <f t="shared" si="3"/>
        <v>折返監察員</v>
      </c>
    </row>
    <row r="57" spans="1:12" ht="16" customHeight="1" thickBot="1">
      <c r="A57" s="27">
        <f t="shared" si="0"/>
        <v>54</v>
      </c>
      <c r="B57" s="28" t="s">
        <v>40</v>
      </c>
      <c r="C57" s="29">
        <v>27</v>
      </c>
      <c r="D57" s="27"/>
      <c r="E57" s="60" t="s">
        <v>134</v>
      </c>
      <c r="F57" s="30" t="s">
        <v>251</v>
      </c>
      <c r="G57" s="30" t="str">
        <f t="shared" si="1"/>
        <v>×</v>
      </c>
      <c r="H57" s="30" t="s">
        <v>249</v>
      </c>
      <c r="I57" s="30" t="str">
        <f t="shared" si="2"/>
        <v>折返監察員</v>
      </c>
      <c r="J57" s="30" t="s">
        <v>249</v>
      </c>
      <c r="K57" s="30" t="str">
        <f t="shared" si="3"/>
        <v>折返監察員</v>
      </c>
    </row>
    <row r="58" spans="1:12" ht="16" customHeight="1" thickBot="1">
      <c r="A58" s="27">
        <f t="shared" si="0"/>
        <v>55</v>
      </c>
      <c r="B58" s="28" t="s">
        <v>40</v>
      </c>
      <c r="C58" s="29">
        <v>28</v>
      </c>
      <c r="D58" s="27"/>
      <c r="E58" s="60" t="s">
        <v>135</v>
      </c>
      <c r="F58" s="30" t="s">
        <v>251</v>
      </c>
      <c r="G58" s="30" t="str">
        <f t="shared" si="1"/>
        <v>×</v>
      </c>
      <c r="H58" s="30" t="s">
        <v>249</v>
      </c>
      <c r="I58" s="30" t="str">
        <f t="shared" si="2"/>
        <v>折返監察員</v>
      </c>
      <c r="J58" s="30" t="s">
        <v>249</v>
      </c>
      <c r="K58" s="30" t="str">
        <f t="shared" si="3"/>
        <v>折返監察員</v>
      </c>
    </row>
    <row r="59" spans="1:12" ht="16" customHeight="1" thickBot="1">
      <c r="A59" s="27">
        <f t="shared" si="0"/>
        <v>56</v>
      </c>
      <c r="B59" s="28" t="s">
        <v>40</v>
      </c>
      <c r="C59" s="29">
        <v>29</v>
      </c>
      <c r="D59" s="27"/>
      <c r="E59" s="60" t="s">
        <v>136</v>
      </c>
      <c r="F59" s="30" t="s">
        <v>249</v>
      </c>
      <c r="G59" s="30" t="str">
        <f t="shared" si="1"/>
        <v>折返監察員</v>
      </c>
      <c r="H59" s="30" t="s">
        <v>249</v>
      </c>
      <c r="I59" s="30" t="str">
        <f t="shared" si="2"/>
        <v>折返監察員</v>
      </c>
      <c r="J59" s="30" t="s">
        <v>249</v>
      </c>
      <c r="K59" s="30" t="str">
        <f t="shared" si="3"/>
        <v>折返監察員</v>
      </c>
    </row>
    <row r="60" spans="1:12" ht="16" customHeight="1" thickBot="1">
      <c r="A60" s="27">
        <f t="shared" si="0"/>
        <v>57</v>
      </c>
      <c r="B60" s="28" t="s">
        <v>40</v>
      </c>
      <c r="C60" s="29">
        <v>30</v>
      </c>
      <c r="D60" s="27"/>
      <c r="E60" s="60" t="s">
        <v>137</v>
      </c>
      <c r="F60" s="30" t="s">
        <v>251</v>
      </c>
      <c r="G60" s="30" t="str">
        <f t="shared" si="1"/>
        <v>×</v>
      </c>
      <c r="H60" s="30" t="s">
        <v>251</v>
      </c>
      <c r="I60" s="30" t="str">
        <f t="shared" si="2"/>
        <v>×</v>
      </c>
      <c r="J60" s="30" t="s">
        <v>249</v>
      </c>
      <c r="K60" s="30" t="str">
        <f t="shared" si="3"/>
        <v>折返監察員</v>
      </c>
    </row>
    <row r="61" spans="1:12" ht="16" customHeight="1" thickBot="1">
      <c r="A61" s="27">
        <f t="shared" si="0"/>
        <v>58</v>
      </c>
      <c r="B61" s="28" t="s">
        <v>40</v>
      </c>
      <c r="C61" s="29">
        <v>31</v>
      </c>
      <c r="D61" s="27"/>
      <c r="E61" s="60" t="s">
        <v>138</v>
      </c>
      <c r="F61" s="30" t="s">
        <v>251</v>
      </c>
      <c r="G61" s="30" t="str">
        <f t="shared" si="1"/>
        <v>×</v>
      </c>
      <c r="H61" s="30" t="s">
        <v>251</v>
      </c>
      <c r="I61" s="30" t="str">
        <f t="shared" si="2"/>
        <v>×</v>
      </c>
      <c r="J61" s="30" t="s">
        <v>249</v>
      </c>
      <c r="K61" s="30" t="str">
        <f t="shared" si="3"/>
        <v>折返監察員</v>
      </c>
    </row>
    <row r="62" spans="1:12" ht="16" customHeight="1" thickBot="1">
      <c r="A62" s="27">
        <f t="shared" si="0"/>
        <v>59</v>
      </c>
      <c r="B62" s="28" t="s">
        <v>40</v>
      </c>
      <c r="C62" s="29">
        <v>32</v>
      </c>
      <c r="D62" s="27"/>
      <c r="E62" s="60" t="s">
        <v>139</v>
      </c>
      <c r="F62" s="30" t="s">
        <v>251</v>
      </c>
      <c r="G62" s="30" t="str">
        <f t="shared" si="1"/>
        <v>×</v>
      </c>
      <c r="H62" s="30" t="s">
        <v>249</v>
      </c>
      <c r="I62" s="30" t="str">
        <f t="shared" si="2"/>
        <v>折返監察員</v>
      </c>
      <c r="J62" s="30" t="s">
        <v>249</v>
      </c>
      <c r="K62" s="30" t="str">
        <f t="shared" si="3"/>
        <v>折返監察員</v>
      </c>
    </row>
    <row r="63" spans="1:12" ht="16" customHeight="1" thickBot="1">
      <c r="A63" s="27">
        <f t="shared" si="0"/>
        <v>60</v>
      </c>
      <c r="B63" s="28" t="s">
        <v>40</v>
      </c>
      <c r="C63" s="29">
        <v>33</v>
      </c>
      <c r="D63" s="27"/>
      <c r="E63" s="61" t="s">
        <v>140</v>
      </c>
      <c r="F63" s="30" t="s">
        <v>251</v>
      </c>
      <c r="G63" s="30" t="str">
        <f t="shared" si="1"/>
        <v>×</v>
      </c>
      <c r="H63" s="30" t="s">
        <v>249</v>
      </c>
      <c r="I63" s="30" t="str">
        <f t="shared" si="2"/>
        <v>折返監察員</v>
      </c>
      <c r="J63" s="30" t="s">
        <v>249</v>
      </c>
      <c r="K63" s="30" t="str">
        <f t="shared" si="3"/>
        <v>折返監察員</v>
      </c>
    </row>
    <row r="64" spans="1:12" ht="16" customHeight="1" thickBot="1">
      <c r="A64" s="27">
        <f t="shared" si="0"/>
        <v>61</v>
      </c>
      <c r="B64" s="28" t="s">
        <v>40</v>
      </c>
      <c r="C64" s="29">
        <v>34</v>
      </c>
      <c r="D64" s="27"/>
      <c r="E64" s="61" t="s">
        <v>141</v>
      </c>
      <c r="F64" s="30" t="s">
        <v>251</v>
      </c>
      <c r="G64" s="30" t="str">
        <f t="shared" si="1"/>
        <v>×</v>
      </c>
      <c r="H64" s="30" t="s">
        <v>249</v>
      </c>
      <c r="I64" s="30" t="str">
        <f t="shared" si="2"/>
        <v>折返監察員</v>
      </c>
      <c r="J64" s="30" t="s">
        <v>249</v>
      </c>
      <c r="K64" s="30" t="str">
        <f t="shared" si="3"/>
        <v>折返監察員</v>
      </c>
    </row>
    <row r="65" spans="1:11" ht="16" customHeight="1" thickBot="1">
      <c r="A65" s="27">
        <f t="shared" si="0"/>
        <v>62</v>
      </c>
      <c r="B65" s="28" t="s">
        <v>40</v>
      </c>
      <c r="C65" s="29">
        <v>35</v>
      </c>
      <c r="D65" s="27"/>
      <c r="E65" s="61" t="s">
        <v>142</v>
      </c>
      <c r="F65" s="30" t="s">
        <v>251</v>
      </c>
      <c r="G65" s="30" t="str">
        <f t="shared" si="1"/>
        <v>×</v>
      </c>
      <c r="H65" s="30" t="s">
        <v>249</v>
      </c>
      <c r="I65" s="30" t="str">
        <f t="shared" si="2"/>
        <v>折返監察員</v>
      </c>
      <c r="J65" s="30" t="s">
        <v>249</v>
      </c>
      <c r="K65" s="30" t="str">
        <f t="shared" si="3"/>
        <v>折返監察員</v>
      </c>
    </row>
    <row r="66" spans="1:11" ht="16" customHeight="1" thickBot="1">
      <c r="A66" s="27">
        <f t="shared" si="0"/>
        <v>63</v>
      </c>
      <c r="B66" s="28" t="s">
        <v>40</v>
      </c>
      <c r="C66" s="29">
        <v>36</v>
      </c>
      <c r="D66" s="27"/>
      <c r="E66" s="61" t="s">
        <v>261</v>
      </c>
      <c r="F66" s="30" t="s">
        <v>251</v>
      </c>
      <c r="G66" s="30" t="str">
        <f t="shared" si="1"/>
        <v>×</v>
      </c>
      <c r="H66" s="30" t="s">
        <v>249</v>
      </c>
      <c r="I66" s="30" t="str">
        <f t="shared" si="2"/>
        <v>折返監察員</v>
      </c>
      <c r="J66" s="30" t="s">
        <v>249</v>
      </c>
      <c r="K66" s="30" t="str">
        <f t="shared" si="3"/>
        <v>折返監察員</v>
      </c>
    </row>
    <row r="67" spans="1:11" ht="16" customHeight="1" thickBot="1">
      <c r="A67" s="27">
        <f t="shared" si="0"/>
        <v>64</v>
      </c>
      <c r="B67" s="28" t="s">
        <v>40</v>
      </c>
      <c r="C67" s="29">
        <v>37</v>
      </c>
      <c r="D67" s="27"/>
      <c r="E67" s="61" t="s">
        <v>143</v>
      </c>
      <c r="F67" s="30" t="s">
        <v>251</v>
      </c>
      <c r="G67" s="30" t="str">
        <f t="shared" si="1"/>
        <v>×</v>
      </c>
      <c r="H67" s="30" t="s">
        <v>251</v>
      </c>
      <c r="I67" s="30" t="str">
        <f t="shared" si="2"/>
        <v>×</v>
      </c>
      <c r="J67" s="30" t="s">
        <v>249</v>
      </c>
      <c r="K67" s="30" t="str">
        <f t="shared" si="3"/>
        <v>折返監察員</v>
      </c>
    </row>
    <row r="68" spans="1:11" ht="16" customHeight="1" thickBot="1">
      <c r="A68" s="27">
        <f t="shared" si="0"/>
        <v>65</v>
      </c>
      <c r="B68" s="28" t="s">
        <v>40</v>
      </c>
      <c r="C68" s="29">
        <v>38</v>
      </c>
      <c r="D68" s="27"/>
      <c r="E68" s="60" t="s">
        <v>144</v>
      </c>
      <c r="F68" s="30" t="s">
        <v>251</v>
      </c>
      <c r="G68" s="30" t="str">
        <f t="shared" si="1"/>
        <v>×</v>
      </c>
      <c r="H68" s="30" t="s">
        <v>251</v>
      </c>
      <c r="I68" s="30" t="str">
        <f t="shared" si="2"/>
        <v>×</v>
      </c>
      <c r="J68" s="30" t="s">
        <v>249</v>
      </c>
      <c r="K68" s="30" t="str">
        <f t="shared" si="3"/>
        <v>折返監察員</v>
      </c>
    </row>
    <row r="69" spans="1:11" ht="16" customHeight="1" thickBot="1">
      <c r="A69" s="27">
        <f t="shared" ref="A69:A135" si="4">ROW()-3</f>
        <v>66</v>
      </c>
      <c r="B69" s="28" t="s">
        <v>40</v>
      </c>
      <c r="C69" s="29">
        <v>39</v>
      </c>
      <c r="D69" s="27"/>
      <c r="E69" s="60" t="s">
        <v>145</v>
      </c>
      <c r="F69" s="30" t="s">
        <v>251</v>
      </c>
      <c r="G69" s="30" t="str">
        <f t="shared" si="1"/>
        <v>×</v>
      </c>
      <c r="H69" s="30" t="s">
        <v>249</v>
      </c>
      <c r="I69" s="30" t="str">
        <f t="shared" si="2"/>
        <v>折返監察員</v>
      </c>
      <c r="J69" s="30" t="s">
        <v>249</v>
      </c>
      <c r="K69" s="30" t="str">
        <f t="shared" si="3"/>
        <v>折返監察員</v>
      </c>
    </row>
    <row r="70" spans="1:11" ht="16" customHeight="1" thickBot="1">
      <c r="A70" s="27">
        <f t="shared" si="4"/>
        <v>67</v>
      </c>
      <c r="B70" s="28" t="s">
        <v>40</v>
      </c>
      <c r="C70" s="29">
        <v>40</v>
      </c>
      <c r="D70" s="27"/>
      <c r="E70" s="60" t="s">
        <v>146</v>
      </c>
      <c r="F70" s="30" t="s">
        <v>251</v>
      </c>
      <c r="G70" s="30" t="str">
        <f t="shared" ref="G70:G136" si="5">IF(F70="","",IF(F70="○",B70,F70))</f>
        <v>×</v>
      </c>
      <c r="H70" s="30" t="s">
        <v>251</v>
      </c>
      <c r="I70" s="30" t="str">
        <f t="shared" si="2"/>
        <v>×</v>
      </c>
      <c r="J70" s="30" t="s">
        <v>249</v>
      </c>
      <c r="K70" s="30" t="str">
        <f t="shared" si="3"/>
        <v>折返監察員</v>
      </c>
    </row>
    <row r="71" spans="1:11" ht="16" customHeight="1" thickBot="1">
      <c r="A71" s="27">
        <f t="shared" si="4"/>
        <v>68</v>
      </c>
      <c r="B71" s="28" t="s">
        <v>40</v>
      </c>
      <c r="C71" s="29">
        <v>41</v>
      </c>
      <c r="D71" s="27"/>
      <c r="E71" s="60" t="s">
        <v>147</v>
      </c>
      <c r="F71" s="30" t="s">
        <v>251</v>
      </c>
      <c r="G71" s="30" t="str">
        <f t="shared" si="5"/>
        <v>×</v>
      </c>
      <c r="H71" s="30" t="s">
        <v>251</v>
      </c>
      <c r="I71" s="30" t="str">
        <f t="shared" ref="I71:I137" si="6">IF(H71="","",IF(H71="○",B71,H71))</f>
        <v>×</v>
      </c>
      <c r="J71" s="30" t="s">
        <v>249</v>
      </c>
      <c r="K71" s="30" t="str">
        <f t="shared" ref="K71:K137" si="7">IF(J71="","",IF(J71="○",B71,J71))</f>
        <v>折返監察員</v>
      </c>
    </row>
    <row r="72" spans="1:11" ht="16" customHeight="1" thickBot="1">
      <c r="A72" s="27">
        <f t="shared" si="4"/>
        <v>69</v>
      </c>
      <c r="B72" s="28" t="s">
        <v>40</v>
      </c>
      <c r="C72" s="29">
        <v>42</v>
      </c>
      <c r="D72" s="27"/>
      <c r="E72" s="60" t="s">
        <v>148</v>
      </c>
      <c r="F72" s="30" t="s">
        <v>251</v>
      </c>
      <c r="G72" s="30" t="str">
        <f t="shared" si="5"/>
        <v>×</v>
      </c>
      <c r="H72" s="30" t="s">
        <v>249</v>
      </c>
      <c r="I72" s="30" t="str">
        <f t="shared" si="6"/>
        <v>折返監察員</v>
      </c>
      <c r="J72" s="30" t="s">
        <v>249</v>
      </c>
      <c r="K72" s="30" t="str">
        <f t="shared" si="7"/>
        <v>折返監察員</v>
      </c>
    </row>
    <row r="73" spans="1:11" ht="16" customHeight="1" thickBot="1">
      <c r="A73" s="27">
        <f t="shared" si="4"/>
        <v>70</v>
      </c>
      <c r="B73" s="28" t="s">
        <v>40</v>
      </c>
      <c r="C73" s="29">
        <v>43</v>
      </c>
      <c r="D73" s="27"/>
      <c r="E73" s="60" t="s">
        <v>149</v>
      </c>
      <c r="F73" s="30" t="s">
        <v>251</v>
      </c>
      <c r="G73" s="30" t="str">
        <f t="shared" si="5"/>
        <v>×</v>
      </c>
      <c r="H73" s="30" t="s">
        <v>249</v>
      </c>
      <c r="I73" s="30" t="str">
        <f t="shared" si="6"/>
        <v>折返監察員</v>
      </c>
      <c r="J73" s="30" t="s">
        <v>249</v>
      </c>
      <c r="K73" s="30" t="str">
        <f t="shared" si="7"/>
        <v>折返監察員</v>
      </c>
    </row>
    <row r="74" spans="1:11" ht="16" customHeight="1" thickBot="1">
      <c r="A74" s="27">
        <f t="shared" si="4"/>
        <v>71</v>
      </c>
      <c r="B74" s="28" t="s">
        <v>40</v>
      </c>
      <c r="C74" s="29">
        <v>44</v>
      </c>
      <c r="D74" s="27"/>
      <c r="E74" s="60" t="s">
        <v>150</v>
      </c>
      <c r="F74" s="30" t="s">
        <v>249</v>
      </c>
      <c r="G74" s="30" t="str">
        <f t="shared" si="5"/>
        <v>折返監察員</v>
      </c>
      <c r="H74" s="30" t="s">
        <v>249</v>
      </c>
      <c r="I74" s="30" t="str">
        <f t="shared" si="6"/>
        <v>折返監察員</v>
      </c>
      <c r="J74" s="30" t="s">
        <v>251</v>
      </c>
      <c r="K74" s="30" t="str">
        <f t="shared" si="7"/>
        <v>×</v>
      </c>
    </row>
    <row r="75" spans="1:11" ht="16" customHeight="1" thickBot="1">
      <c r="A75" s="27">
        <f t="shared" si="4"/>
        <v>72</v>
      </c>
      <c r="B75" s="28" t="s">
        <v>71</v>
      </c>
      <c r="C75" s="29">
        <v>1</v>
      </c>
      <c r="D75" s="27" t="s">
        <v>31</v>
      </c>
      <c r="E75" s="60" t="s">
        <v>151</v>
      </c>
      <c r="F75" s="30" t="s">
        <v>249</v>
      </c>
      <c r="G75" s="30" t="str">
        <f t="shared" si="5"/>
        <v>記録・音響（主任）</v>
      </c>
      <c r="H75" s="30" t="s">
        <v>249</v>
      </c>
      <c r="I75" s="30" t="str">
        <f t="shared" si="6"/>
        <v>記録・音響（主任）</v>
      </c>
      <c r="J75" s="30" t="s">
        <v>249</v>
      </c>
      <c r="K75" s="30" t="str">
        <f t="shared" si="7"/>
        <v>記録・音響（主任）</v>
      </c>
    </row>
    <row r="76" spans="1:11" ht="16" customHeight="1" thickBot="1">
      <c r="A76" s="27">
        <f t="shared" si="4"/>
        <v>73</v>
      </c>
      <c r="B76" s="28" t="s">
        <v>45</v>
      </c>
      <c r="C76" s="29">
        <v>2</v>
      </c>
      <c r="D76" s="27"/>
      <c r="E76" s="60" t="s">
        <v>152</v>
      </c>
      <c r="F76" s="30" t="s">
        <v>249</v>
      </c>
      <c r="G76" s="30" t="str">
        <f t="shared" si="5"/>
        <v>記録・音響</v>
      </c>
      <c r="H76" s="30" t="s">
        <v>249</v>
      </c>
      <c r="I76" s="30" t="str">
        <f t="shared" si="6"/>
        <v>記録・音響</v>
      </c>
      <c r="J76" s="30" t="s">
        <v>249</v>
      </c>
      <c r="K76" s="30" t="str">
        <f t="shared" si="7"/>
        <v>記録・音響</v>
      </c>
    </row>
    <row r="77" spans="1:11" ht="16" customHeight="1" thickBot="1">
      <c r="A77" s="27">
        <f t="shared" si="4"/>
        <v>74</v>
      </c>
      <c r="B77" s="28" t="s">
        <v>45</v>
      </c>
      <c r="C77" s="29">
        <v>3</v>
      </c>
      <c r="D77" s="27"/>
      <c r="E77" s="60" t="s">
        <v>153</v>
      </c>
      <c r="F77" s="30" t="s">
        <v>251</v>
      </c>
      <c r="G77" s="30" t="str">
        <f t="shared" si="5"/>
        <v>×</v>
      </c>
      <c r="H77" s="30" t="s">
        <v>249</v>
      </c>
      <c r="I77" s="30" t="str">
        <f t="shared" si="6"/>
        <v>記録・音響</v>
      </c>
      <c r="J77" s="30" t="s">
        <v>249</v>
      </c>
      <c r="K77" s="30" t="str">
        <f t="shared" si="7"/>
        <v>記録・音響</v>
      </c>
    </row>
    <row r="78" spans="1:11" ht="16" customHeight="1" thickBot="1">
      <c r="A78" s="27">
        <f t="shared" si="4"/>
        <v>75</v>
      </c>
      <c r="B78" s="28" t="s">
        <v>45</v>
      </c>
      <c r="C78" s="29">
        <v>4</v>
      </c>
      <c r="D78" s="27"/>
      <c r="E78" s="60" t="s">
        <v>154</v>
      </c>
      <c r="F78" s="30" t="s">
        <v>251</v>
      </c>
      <c r="G78" s="30" t="str">
        <f t="shared" si="5"/>
        <v>×</v>
      </c>
      <c r="H78" s="30" t="s">
        <v>249</v>
      </c>
      <c r="I78" s="30" t="str">
        <f t="shared" si="6"/>
        <v>記録・音響</v>
      </c>
      <c r="J78" s="30" t="s">
        <v>249</v>
      </c>
      <c r="K78" s="30" t="str">
        <f t="shared" si="7"/>
        <v>記録・音響</v>
      </c>
    </row>
    <row r="79" spans="1:11" ht="16" customHeight="1" thickBot="1">
      <c r="A79" s="27">
        <f t="shared" si="4"/>
        <v>76</v>
      </c>
      <c r="B79" s="28" t="s">
        <v>45</v>
      </c>
      <c r="C79" s="29">
        <v>5</v>
      </c>
      <c r="D79" s="27"/>
      <c r="E79" s="60" t="s">
        <v>155</v>
      </c>
      <c r="F79" s="30" t="s">
        <v>251</v>
      </c>
      <c r="G79" s="30" t="str">
        <f t="shared" si="5"/>
        <v>×</v>
      </c>
      <c r="H79" s="30" t="s">
        <v>249</v>
      </c>
      <c r="I79" s="30" t="str">
        <f t="shared" si="6"/>
        <v>記録・音響</v>
      </c>
      <c r="J79" s="30" t="s">
        <v>249</v>
      </c>
      <c r="K79" s="30" t="str">
        <f t="shared" si="7"/>
        <v>記録・音響</v>
      </c>
    </row>
    <row r="80" spans="1:11" ht="16" customHeight="1" thickBot="1">
      <c r="A80" s="27">
        <f t="shared" si="4"/>
        <v>77</v>
      </c>
      <c r="B80" s="28" t="s">
        <v>45</v>
      </c>
      <c r="C80" s="29">
        <v>6</v>
      </c>
      <c r="D80" s="27"/>
      <c r="E80" s="60" t="s">
        <v>156</v>
      </c>
      <c r="F80" s="30" t="s">
        <v>251</v>
      </c>
      <c r="G80" s="30" t="str">
        <f t="shared" si="5"/>
        <v>×</v>
      </c>
      <c r="H80" s="30" t="s">
        <v>251</v>
      </c>
      <c r="I80" s="30" t="str">
        <f t="shared" si="6"/>
        <v>×</v>
      </c>
      <c r="J80" s="30" t="s">
        <v>249</v>
      </c>
      <c r="K80" s="30" t="str">
        <f t="shared" si="7"/>
        <v>記録・音響</v>
      </c>
    </row>
    <row r="81" spans="1:11" ht="16" customHeight="1" thickBot="1">
      <c r="A81" s="27">
        <f t="shared" si="4"/>
        <v>78</v>
      </c>
      <c r="B81" s="28" t="s">
        <v>45</v>
      </c>
      <c r="C81" s="29">
        <v>7</v>
      </c>
      <c r="D81" s="27"/>
      <c r="E81" s="60" t="s">
        <v>157</v>
      </c>
      <c r="F81" s="30" t="s">
        <v>251</v>
      </c>
      <c r="G81" s="30" t="str">
        <f t="shared" si="5"/>
        <v>×</v>
      </c>
      <c r="H81" s="30" t="s">
        <v>251</v>
      </c>
      <c r="I81" s="30" t="str">
        <f t="shared" si="6"/>
        <v>×</v>
      </c>
      <c r="J81" s="30" t="s">
        <v>249</v>
      </c>
      <c r="K81" s="30" t="str">
        <f t="shared" si="7"/>
        <v>記録・音響</v>
      </c>
    </row>
    <row r="82" spans="1:11" ht="16" customHeight="1" thickBot="1">
      <c r="A82" s="27">
        <f t="shared" si="4"/>
        <v>79</v>
      </c>
      <c r="B82" s="28" t="s">
        <v>45</v>
      </c>
      <c r="C82" s="29">
        <v>8</v>
      </c>
      <c r="D82" s="27"/>
      <c r="E82" s="60"/>
      <c r="F82" s="30"/>
      <c r="G82" s="30" t="str">
        <f t="shared" si="5"/>
        <v/>
      </c>
      <c r="H82" s="30"/>
      <c r="I82" s="30" t="str">
        <f t="shared" si="6"/>
        <v/>
      </c>
      <c r="J82" s="30"/>
      <c r="K82" s="30" t="str">
        <f t="shared" si="7"/>
        <v/>
      </c>
    </row>
    <row r="83" spans="1:11" ht="16" customHeight="1" thickBot="1">
      <c r="A83" s="27">
        <f t="shared" si="4"/>
        <v>80</v>
      </c>
      <c r="B83" s="28" t="s">
        <v>72</v>
      </c>
      <c r="C83" s="29">
        <v>1</v>
      </c>
      <c r="D83" s="27" t="s">
        <v>31</v>
      </c>
      <c r="E83" s="60" t="s">
        <v>47</v>
      </c>
      <c r="F83" s="30" t="s">
        <v>251</v>
      </c>
      <c r="G83" s="30" t="str">
        <f t="shared" si="5"/>
        <v>×</v>
      </c>
      <c r="H83" s="30" t="s">
        <v>249</v>
      </c>
      <c r="I83" s="30" t="str">
        <f t="shared" si="6"/>
        <v>機械操作員（主任）</v>
      </c>
      <c r="J83" s="30" t="s">
        <v>249</v>
      </c>
      <c r="K83" s="30" t="str">
        <f t="shared" si="7"/>
        <v>機械操作員（主任）</v>
      </c>
    </row>
    <row r="84" spans="1:11" ht="16" customHeight="1" thickBot="1">
      <c r="A84" s="27">
        <f t="shared" si="4"/>
        <v>81</v>
      </c>
      <c r="B84" s="28" t="s">
        <v>46</v>
      </c>
      <c r="C84" s="29">
        <v>2</v>
      </c>
      <c r="D84" s="27"/>
      <c r="E84" s="60" t="s">
        <v>48</v>
      </c>
      <c r="F84" s="30" t="s">
        <v>251</v>
      </c>
      <c r="G84" s="30" t="str">
        <f t="shared" si="5"/>
        <v>×</v>
      </c>
      <c r="H84" s="30" t="s">
        <v>249</v>
      </c>
      <c r="I84" s="30" t="str">
        <f t="shared" si="6"/>
        <v>機械操作員</v>
      </c>
      <c r="J84" s="30" t="s">
        <v>249</v>
      </c>
      <c r="K84" s="30" t="str">
        <f t="shared" si="7"/>
        <v>機械操作員</v>
      </c>
    </row>
    <row r="85" spans="1:11" ht="16" customHeight="1" thickBot="1">
      <c r="A85" s="27">
        <f t="shared" si="4"/>
        <v>82</v>
      </c>
      <c r="B85" s="28" t="s">
        <v>46</v>
      </c>
      <c r="C85" s="29">
        <v>3</v>
      </c>
      <c r="D85" s="27"/>
      <c r="E85" s="60" t="s">
        <v>158</v>
      </c>
      <c r="F85" s="30" t="s">
        <v>251</v>
      </c>
      <c r="G85" s="30" t="str">
        <f t="shared" si="5"/>
        <v>×</v>
      </c>
      <c r="H85" s="30" t="s">
        <v>251</v>
      </c>
      <c r="I85" s="30" t="str">
        <f t="shared" si="6"/>
        <v>×</v>
      </c>
      <c r="J85" s="30" t="s">
        <v>249</v>
      </c>
      <c r="K85" s="30" t="str">
        <f t="shared" si="7"/>
        <v>機械操作員</v>
      </c>
    </row>
    <row r="86" spans="1:11" ht="16" customHeight="1" thickBot="1">
      <c r="A86" s="27">
        <f t="shared" si="4"/>
        <v>83</v>
      </c>
      <c r="B86" s="28" t="s">
        <v>46</v>
      </c>
      <c r="C86" s="29">
        <v>4</v>
      </c>
      <c r="D86" s="27"/>
      <c r="E86" s="60" t="s">
        <v>162</v>
      </c>
      <c r="F86" s="30" t="s">
        <v>251</v>
      </c>
      <c r="G86" s="30" t="str">
        <f t="shared" si="5"/>
        <v>×</v>
      </c>
      <c r="H86" s="30" t="s">
        <v>249</v>
      </c>
      <c r="I86" s="30" t="str">
        <f t="shared" si="6"/>
        <v>機械操作員</v>
      </c>
      <c r="J86" s="30" t="s">
        <v>251</v>
      </c>
      <c r="K86" s="30" t="str">
        <f t="shared" si="7"/>
        <v>×</v>
      </c>
    </row>
    <row r="87" spans="1:11" ht="16" customHeight="1" thickBot="1">
      <c r="A87" s="27">
        <f t="shared" si="4"/>
        <v>84</v>
      </c>
      <c r="B87" s="28" t="s">
        <v>46</v>
      </c>
      <c r="C87" s="29">
        <v>5</v>
      </c>
      <c r="D87" s="27"/>
      <c r="E87" s="60" t="s">
        <v>159</v>
      </c>
      <c r="F87" s="30" t="s">
        <v>251</v>
      </c>
      <c r="G87" s="30" t="str">
        <f t="shared" si="5"/>
        <v>×</v>
      </c>
      <c r="H87" s="30" t="s">
        <v>251</v>
      </c>
      <c r="I87" s="30" t="str">
        <f t="shared" si="6"/>
        <v>×</v>
      </c>
      <c r="J87" s="30" t="s">
        <v>249</v>
      </c>
      <c r="K87" s="30" t="str">
        <f t="shared" si="7"/>
        <v>機械操作員</v>
      </c>
    </row>
    <row r="88" spans="1:11" ht="16" customHeight="1" thickBot="1">
      <c r="A88" s="27">
        <f t="shared" si="4"/>
        <v>85</v>
      </c>
      <c r="B88" s="28" t="s">
        <v>46</v>
      </c>
      <c r="C88" s="29">
        <v>6</v>
      </c>
      <c r="D88" s="27"/>
      <c r="E88" s="60"/>
      <c r="F88" s="30"/>
      <c r="G88" s="30" t="str">
        <f t="shared" si="5"/>
        <v/>
      </c>
      <c r="H88" s="30"/>
      <c r="I88" s="30" t="str">
        <f t="shared" si="6"/>
        <v/>
      </c>
      <c r="J88" s="30"/>
      <c r="K88" s="30" t="str">
        <f t="shared" si="7"/>
        <v/>
      </c>
    </row>
    <row r="89" spans="1:11" ht="16" customHeight="1" thickBot="1">
      <c r="A89" s="27">
        <f t="shared" si="4"/>
        <v>86</v>
      </c>
      <c r="B89" s="28" t="s">
        <v>73</v>
      </c>
      <c r="C89" s="29">
        <v>1</v>
      </c>
      <c r="D89" s="27" t="s">
        <v>31</v>
      </c>
      <c r="E89" s="60" t="s">
        <v>163</v>
      </c>
      <c r="F89" s="30" t="s">
        <v>249</v>
      </c>
      <c r="G89" s="30" t="str">
        <f t="shared" si="5"/>
        <v>招集員（主任）</v>
      </c>
      <c r="H89" s="30" t="s">
        <v>249</v>
      </c>
      <c r="I89" s="30" t="str">
        <f t="shared" si="6"/>
        <v>招集員（主任）</v>
      </c>
      <c r="J89" s="30" t="s">
        <v>249</v>
      </c>
      <c r="K89" s="30" t="str">
        <f t="shared" si="7"/>
        <v>招集員（主任）</v>
      </c>
    </row>
    <row r="90" spans="1:11" ht="16" customHeight="1" thickBot="1">
      <c r="A90" s="27">
        <f t="shared" si="4"/>
        <v>87</v>
      </c>
      <c r="B90" s="28" t="s">
        <v>49</v>
      </c>
      <c r="C90" s="29">
        <v>2</v>
      </c>
      <c r="D90" s="27"/>
      <c r="E90" s="60" t="s">
        <v>164</v>
      </c>
      <c r="F90" s="30" t="s">
        <v>249</v>
      </c>
      <c r="G90" s="30" t="str">
        <f t="shared" si="5"/>
        <v>招集員</v>
      </c>
      <c r="H90" s="30" t="s">
        <v>249</v>
      </c>
      <c r="I90" s="30" t="str">
        <f t="shared" si="6"/>
        <v>招集員</v>
      </c>
      <c r="J90" s="30" t="s">
        <v>251</v>
      </c>
      <c r="K90" s="30" t="str">
        <f t="shared" si="7"/>
        <v>×</v>
      </c>
    </row>
    <row r="91" spans="1:11" ht="16" customHeight="1" thickBot="1">
      <c r="A91" s="27">
        <f t="shared" si="4"/>
        <v>88</v>
      </c>
      <c r="B91" s="28" t="s">
        <v>49</v>
      </c>
      <c r="C91" s="29">
        <v>3</v>
      </c>
      <c r="D91" s="27"/>
      <c r="E91" s="62" t="s">
        <v>165</v>
      </c>
      <c r="F91" s="30" t="s">
        <v>251</v>
      </c>
      <c r="G91" s="30" t="str">
        <f t="shared" si="5"/>
        <v>×</v>
      </c>
      <c r="H91" s="30" t="s">
        <v>249</v>
      </c>
      <c r="I91" s="30" t="str">
        <f t="shared" si="6"/>
        <v>招集員</v>
      </c>
      <c r="J91" s="30" t="s">
        <v>249</v>
      </c>
      <c r="K91" s="30" t="str">
        <f t="shared" si="7"/>
        <v>招集員</v>
      </c>
    </row>
    <row r="92" spans="1:11" ht="16" customHeight="1" thickBot="1">
      <c r="A92" s="27">
        <f t="shared" si="4"/>
        <v>89</v>
      </c>
      <c r="B92" s="28" t="s">
        <v>49</v>
      </c>
      <c r="C92" s="29">
        <v>4</v>
      </c>
      <c r="D92" s="27"/>
      <c r="E92" s="60" t="s">
        <v>166</v>
      </c>
      <c r="F92" s="30" t="s">
        <v>251</v>
      </c>
      <c r="G92" s="30" t="str">
        <f t="shared" si="5"/>
        <v>×</v>
      </c>
      <c r="H92" s="30" t="s">
        <v>249</v>
      </c>
      <c r="I92" s="30" t="str">
        <f t="shared" si="6"/>
        <v>招集員</v>
      </c>
      <c r="J92" s="30" t="s">
        <v>249</v>
      </c>
      <c r="K92" s="30" t="str">
        <f t="shared" si="7"/>
        <v>招集員</v>
      </c>
    </row>
    <row r="93" spans="1:11" ht="16" customHeight="1" thickBot="1">
      <c r="A93" s="27">
        <f t="shared" si="4"/>
        <v>90</v>
      </c>
      <c r="B93" s="28" t="s">
        <v>49</v>
      </c>
      <c r="C93" s="29">
        <v>5</v>
      </c>
      <c r="D93" s="27"/>
      <c r="E93" s="60" t="s">
        <v>167</v>
      </c>
      <c r="F93" s="30" t="s">
        <v>251</v>
      </c>
      <c r="G93" s="30" t="str">
        <f t="shared" si="5"/>
        <v>×</v>
      </c>
      <c r="H93" s="30" t="s">
        <v>249</v>
      </c>
      <c r="I93" s="30" t="str">
        <f t="shared" si="6"/>
        <v>招集員</v>
      </c>
      <c r="J93" s="30" t="s">
        <v>249</v>
      </c>
      <c r="K93" s="30" t="str">
        <f t="shared" si="7"/>
        <v>招集員</v>
      </c>
    </row>
    <row r="94" spans="1:11" ht="16" customHeight="1" thickBot="1">
      <c r="A94" s="27">
        <f t="shared" si="4"/>
        <v>91</v>
      </c>
      <c r="B94" s="28" t="s">
        <v>49</v>
      </c>
      <c r="C94" s="29">
        <v>6</v>
      </c>
      <c r="D94" s="27"/>
      <c r="E94" s="60" t="s">
        <v>168</v>
      </c>
      <c r="F94" s="30" t="s">
        <v>251</v>
      </c>
      <c r="G94" s="30" t="str">
        <f t="shared" si="5"/>
        <v>×</v>
      </c>
      <c r="H94" s="30" t="s">
        <v>249</v>
      </c>
      <c r="I94" s="30" t="str">
        <f t="shared" si="6"/>
        <v>招集員</v>
      </c>
      <c r="J94" s="30" t="s">
        <v>249</v>
      </c>
      <c r="K94" s="30" t="str">
        <f t="shared" si="7"/>
        <v>招集員</v>
      </c>
    </row>
    <row r="95" spans="1:11" ht="16" customHeight="1" thickBot="1">
      <c r="A95" s="27">
        <f t="shared" si="4"/>
        <v>92</v>
      </c>
      <c r="B95" s="28" t="s">
        <v>49</v>
      </c>
      <c r="C95" s="29">
        <v>7</v>
      </c>
      <c r="D95" s="27"/>
      <c r="E95" s="60" t="s">
        <v>169</v>
      </c>
      <c r="F95" s="30" t="s">
        <v>251</v>
      </c>
      <c r="G95" s="30" t="str">
        <f t="shared" si="5"/>
        <v>×</v>
      </c>
      <c r="H95" s="30" t="s">
        <v>249</v>
      </c>
      <c r="I95" s="30" t="str">
        <f t="shared" si="6"/>
        <v>招集員</v>
      </c>
      <c r="J95" s="30" t="s">
        <v>249</v>
      </c>
      <c r="K95" s="30" t="str">
        <f t="shared" si="7"/>
        <v>招集員</v>
      </c>
    </row>
    <row r="96" spans="1:11" ht="16" customHeight="1" thickBot="1">
      <c r="A96" s="27">
        <f t="shared" si="4"/>
        <v>93</v>
      </c>
      <c r="B96" s="28" t="s">
        <v>49</v>
      </c>
      <c r="C96" s="29">
        <v>8</v>
      </c>
      <c r="D96" s="27"/>
      <c r="E96" s="60" t="s">
        <v>170</v>
      </c>
      <c r="F96" s="30" t="s">
        <v>251</v>
      </c>
      <c r="G96" s="30" t="str">
        <f t="shared" si="5"/>
        <v>×</v>
      </c>
      <c r="H96" s="30" t="s">
        <v>251</v>
      </c>
      <c r="I96" s="30" t="str">
        <f t="shared" si="6"/>
        <v>×</v>
      </c>
      <c r="J96" s="30" t="s">
        <v>249</v>
      </c>
      <c r="K96" s="30" t="str">
        <f t="shared" si="7"/>
        <v>招集員</v>
      </c>
    </row>
    <row r="97" spans="1:11" ht="16" customHeight="1" thickBot="1">
      <c r="A97" s="27">
        <f t="shared" si="4"/>
        <v>94</v>
      </c>
      <c r="B97" s="28" t="s">
        <v>49</v>
      </c>
      <c r="C97" s="29">
        <v>9</v>
      </c>
      <c r="D97" s="27"/>
      <c r="E97" s="60" t="s">
        <v>171</v>
      </c>
      <c r="F97" s="30" t="s">
        <v>251</v>
      </c>
      <c r="G97" s="30" t="str">
        <f t="shared" si="5"/>
        <v>×</v>
      </c>
      <c r="H97" s="30" t="s">
        <v>251</v>
      </c>
      <c r="I97" s="30" t="str">
        <f t="shared" si="6"/>
        <v>×</v>
      </c>
      <c r="J97" s="30" t="s">
        <v>249</v>
      </c>
      <c r="K97" s="30" t="str">
        <f t="shared" si="7"/>
        <v>招集員</v>
      </c>
    </row>
    <row r="98" spans="1:11" ht="16" customHeight="1" thickBot="1">
      <c r="A98" s="27">
        <f t="shared" si="4"/>
        <v>95</v>
      </c>
      <c r="B98" s="28" t="s">
        <v>49</v>
      </c>
      <c r="C98" s="29">
        <v>10</v>
      </c>
      <c r="D98" s="27"/>
      <c r="E98" s="60" t="s">
        <v>172</v>
      </c>
      <c r="F98" s="30" t="s">
        <v>249</v>
      </c>
      <c r="G98" s="30" t="str">
        <f t="shared" si="5"/>
        <v>招集員</v>
      </c>
      <c r="H98" s="30" t="s">
        <v>249</v>
      </c>
      <c r="I98" s="30" t="str">
        <f t="shared" si="6"/>
        <v>招集員</v>
      </c>
      <c r="J98" s="30" t="s">
        <v>249</v>
      </c>
      <c r="K98" s="30" t="str">
        <f t="shared" si="7"/>
        <v>招集員</v>
      </c>
    </row>
    <row r="99" spans="1:11" ht="16" customHeight="1" thickBot="1">
      <c r="A99" s="27">
        <f t="shared" si="4"/>
        <v>96</v>
      </c>
      <c r="B99" s="28" t="s">
        <v>49</v>
      </c>
      <c r="C99" s="29">
        <v>11</v>
      </c>
      <c r="D99" s="27"/>
      <c r="E99" s="60" t="s">
        <v>173</v>
      </c>
      <c r="F99" s="30" t="s">
        <v>249</v>
      </c>
      <c r="G99" s="30" t="str">
        <f t="shared" si="5"/>
        <v>招集員</v>
      </c>
      <c r="H99" s="30" t="s">
        <v>249</v>
      </c>
      <c r="I99" s="30" t="str">
        <f t="shared" si="6"/>
        <v>招集員</v>
      </c>
      <c r="J99" s="30" t="s">
        <v>249</v>
      </c>
      <c r="K99" s="30" t="str">
        <f t="shared" si="7"/>
        <v>招集員</v>
      </c>
    </row>
    <row r="100" spans="1:11" ht="16" customHeight="1" thickBot="1">
      <c r="A100" s="27">
        <f t="shared" si="4"/>
        <v>97</v>
      </c>
      <c r="B100" s="28" t="s">
        <v>74</v>
      </c>
      <c r="C100" s="29">
        <v>1</v>
      </c>
      <c r="D100" s="27" t="s">
        <v>31</v>
      </c>
      <c r="E100" s="60" t="s">
        <v>176</v>
      </c>
      <c r="F100" s="30" t="s">
        <v>251</v>
      </c>
      <c r="G100" s="30" t="str">
        <f t="shared" si="5"/>
        <v>×</v>
      </c>
      <c r="H100" s="30" t="s">
        <v>249</v>
      </c>
      <c r="I100" s="30" t="str">
        <f t="shared" si="6"/>
        <v>通告員（主任）</v>
      </c>
      <c r="J100" s="30" t="s">
        <v>249</v>
      </c>
      <c r="K100" s="30" t="str">
        <f t="shared" si="7"/>
        <v>通告員（主任）</v>
      </c>
    </row>
    <row r="101" spans="1:11" ht="16" customHeight="1" thickBot="1">
      <c r="A101" s="27">
        <f t="shared" si="4"/>
        <v>98</v>
      </c>
      <c r="B101" s="28" t="s">
        <v>51</v>
      </c>
      <c r="C101" s="29">
        <v>2</v>
      </c>
      <c r="D101" s="27"/>
      <c r="E101" s="60" t="s">
        <v>174</v>
      </c>
      <c r="F101" s="30" t="s">
        <v>249</v>
      </c>
      <c r="G101" s="30" t="str">
        <f t="shared" si="5"/>
        <v>通告員</v>
      </c>
      <c r="H101" s="30" t="s">
        <v>249</v>
      </c>
      <c r="I101" s="30" t="str">
        <f t="shared" si="6"/>
        <v>通告員</v>
      </c>
      <c r="J101" s="30" t="s">
        <v>249</v>
      </c>
      <c r="K101" s="30" t="str">
        <f t="shared" si="7"/>
        <v>通告員</v>
      </c>
    </row>
    <row r="102" spans="1:11" ht="16" customHeight="1" thickBot="1">
      <c r="A102" s="27">
        <f t="shared" si="4"/>
        <v>99</v>
      </c>
      <c r="B102" s="28" t="s">
        <v>51</v>
      </c>
      <c r="C102" s="29">
        <v>3</v>
      </c>
      <c r="D102" s="27"/>
      <c r="E102" s="60" t="s">
        <v>175</v>
      </c>
      <c r="F102" s="30" t="s">
        <v>251</v>
      </c>
      <c r="G102" s="30" t="str">
        <f t="shared" si="5"/>
        <v>×</v>
      </c>
      <c r="H102" s="30" t="s">
        <v>251</v>
      </c>
      <c r="I102" s="30" t="str">
        <f t="shared" si="6"/>
        <v>×</v>
      </c>
      <c r="J102" s="30" t="s">
        <v>249</v>
      </c>
      <c r="K102" s="30" t="str">
        <f t="shared" si="7"/>
        <v>通告員</v>
      </c>
    </row>
    <row r="103" spans="1:11" ht="16" customHeight="1" thickBot="1">
      <c r="A103" s="27">
        <f t="shared" si="4"/>
        <v>100</v>
      </c>
      <c r="B103" s="28" t="s">
        <v>51</v>
      </c>
      <c r="C103" s="29">
        <v>4</v>
      </c>
      <c r="D103" s="27"/>
      <c r="E103" s="60" t="s">
        <v>177</v>
      </c>
      <c r="F103" s="30" t="s">
        <v>249</v>
      </c>
      <c r="G103" s="30" t="str">
        <f t="shared" si="5"/>
        <v>通告員</v>
      </c>
      <c r="H103" s="30" t="s">
        <v>249</v>
      </c>
      <c r="I103" s="30" t="str">
        <f t="shared" si="6"/>
        <v>通告員</v>
      </c>
      <c r="J103" s="30" t="s">
        <v>249</v>
      </c>
      <c r="K103" s="30" t="str">
        <f t="shared" si="7"/>
        <v>通告員</v>
      </c>
    </row>
    <row r="104" spans="1:11" ht="16" customHeight="1" thickBot="1">
      <c r="A104" s="27">
        <f t="shared" si="4"/>
        <v>101</v>
      </c>
      <c r="B104" s="28" t="s">
        <v>51</v>
      </c>
      <c r="C104" s="29">
        <v>5</v>
      </c>
      <c r="D104" s="27"/>
      <c r="E104" s="60"/>
      <c r="F104" s="30"/>
      <c r="G104" s="30" t="str">
        <f t="shared" si="5"/>
        <v/>
      </c>
      <c r="H104" s="30"/>
      <c r="I104" s="30" t="str">
        <f t="shared" si="6"/>
        <v/>
      </c>
      <c r="J104" s="30"/>
      <c r="K104" s="30" t="str">
        <f t="shared" si="7"/>
        <v/>
      </c>
    </row>
    <row r="105" spans="1:11" ht="16" customHeight="1" thickBot="1">
      <c r="A105" s="27">
        <f t="shared" si="4"/>
        <v>102</v>
      </c>
      <c r="B105" s="28" t="s">
        <v>51</v>
      </c>
      <c r="C105" s="29">
        <v>6</v>
      </c>
      <c r="D105" s="27"/>
      <c r="E105" s="60"/>
      <c r="F105" s="30"/>
      <c r="G105" s="30" t="str">
        <f t="shared" si="5"/>
        <v/>
      </c>
      <c r="H105" s="30"/>
      <c r="I105" s="30" t="str">
        <f t="shared" si="6"/>
        <v/>
      </c>
      <c r="J105" s="30"/>
      <c r="K105" s="30" t="str">
        <f t="shared" si="7"/>
        <v/>
      </c>
    </row>
    <row r="106" spans="1:11" ht="16" customHeight="1" thickBot="1">
      <c r="A106" s="27">
        <f t="shared" si="4"/>
        <v>103</v>
      </c>
      <c r="B106" s="28" t="s">
        <v>75</v>
      </c>
      <c r="C106" s="29">
        <v>1</v>
      </c>
      <c r="D106" s="27" t="s">
        <v>31</v>
      </c>
      <c r="E106" s="60"/>
      <c r="F106" s="30"/>
      <c r="G106" s="30" t="str">
        <f t="shared" si="5"/>
        <v/>
      </c>
      <c r="H106" s="30"/>
      <c r="I106" s="30" t="str">
        <f t="shared" si="6"/>
        <v/>
      </c>
      <c r="J106" s="30"/>
      <c r="K106" s="30" t="str">
        <f t="shared" si="7"/>
        <v/>
      </c>
    </row>
    <row r="107" spans="1:11" ht="16" customHeight="1" thickBot="1">
      <c r="A107" s="27">
        <f t="shared" si="4"/>
        <v>104</v>
      </c>
      <c r="B107" s="28" t="s">
        <v>52</v>
      </c>
      <c r="C107" s="29">
        <v>2</v>
      </c>
      <c r="D107" s="27"/>
      <c r="E107" s="60"/>
      <c r="F107" s="30"/>
      <c r="G107" s="30" t="str">
        <f t="shared" si="5"/>
        <v/>
      </c>
      <c r="H107" s="30"/>
      <c r="I107" s="30" t="str">
        <f t="shared" si="6"/>
        <v/>
      </c>
      <c r="J107" s="30"/>
      <c r="K107" s="30" t="str">
        <f t="shared" si="7"/>
        <v/>
      </c>
    </row>
    <row r="108" spans="1:11" ht="16" customHeight="1" thickBot="1">
      <c r="A108" s="27">
        <f t="shared" si="4"/>
        <v>105</v>
      </c>
      <c r="B108" s="28" t="s">
        <v>52</v>
      </c>
      <c r="C108" s="29">
        <v>3</v>
      </c>
      <c r="D108" s="27"/>
      <c r="E108" s="60"/>
      <c r="F108" s="30"/>
      <c r="G108" s="30" t="str">
        <f t="shared" si="5"/>
        <v/>
      </c>
      <c r="H108" s="30"/>
      <c r="I108" s="30" t="str">
        <f t="shared" si="6"/>
        <v/>
      </c>
      <c r="J108" s="30"/>
      <c r="K108" s="30" t="str">
        <f t="shared" si="7"/>
        <v/>
      </c>
    </row>
    <row r="109" spans="1:11" ht="16" customHeight="1" thickBot="1">
      <c r="A109" s="27">
        <f t="shared" si="4"/>
        <v>106</v>
      </c>
      <c r="B109" s="28" t="s">
        <v>52</v>
      </c>
      <c r="C109" s="29">
        <v>4</v>
      </c>
      <c r="D109" s="27"/>
      <c r="E109" s="60"/>
      <c r="F109" s="30"/>
      <c r="G109" s="30" t="str">
        <f t="shared" si="5"/>
        <v/>
      </c>
      <c r="H109" s="30"/>
      <c r="I109" s="30" t="str">
        <f t="shared" si="6"/>
        <v/>
      </c>
      <c r="J109" s="30"/>
      <c r="K109" s="30" t="str">
        <f t="shared" si="7"/>
        <v/>
      </c>
    </row>
    <row r="110" spans="1:11" ht="16" customHeight="1" thickBot="1">
      <c r="A110" s="27">
        <f t="shared" si="4"/>
        <v>107</v>
      </c>
      <c r="B110" s="28" t="s">
        <v>52</v>
      </c>
      <c r="C110" s="29">
        <v>5</v>
      </c>
      <c r="D110" s="27"/>
      <c r="E110" s="60"/>
      <c r="F110" s="30"/>
      <c r="G110" s="30" t="str">
        <f t="shared" si="5"/>
        <v/>
      </c>
      <c r="H110" s="30"/>
      <c r="I110" s="30" t="str">
        <f t="shared" si="6"/>
        <v/>
      </c>
      <c r="J110" s="30"/>
      <c r="K110" s="30" t="str">
        <f t="shared" si="7"/>
        <v/>
      </c>
    </row>
    <row r="111" spans="1:11" ht="16" customHeight="1" thickBot="1">
      <c r="A111" s="27">
        <f t="shared" si="4"/>
        <v>108</v>
      </c>
      <c r="B111" s="28" t="s">
        <v>52</v>
      </c>
      <c r="C111" s="29">
        <v>6</v>
      </c>
      <c r="D111" s="27"/>
      <c r="E111" s="60"/>
      <c r="F111" s="30"/>
      <c r="G111" s="30" t="str">
        <f t="shared" si="5"/>
        <v/>
      </c>
      <c r="H111" s="30"/>
      <c r="I111" s="30" t="str">
        <f t="shared" si="6"/>
        <v/>
      </c>
      <c r="J111" s="30"/>
      <c r="K111" s="30" t="str">
        <f t="shared" si="7"/>
        <v/>
      </c>
    </row>
    <row r="112" spans="1:11" ht="16" customHeight="1" thickBot="1">
      <c r="A112" s="27">
        <f t="shared" si="4"/>
        <v>109</v>
      </c>
      <c r="B112" s="28" t="s">
        <v>52</v>
      </c>
      <c r="C112" s="29">
        <v>7</v>
      </c>
      <c r="D112" s="27"/>
      <c r="E112" s="60"/>
      <c r="F112" s="30"/>
      <c r="G112" s="30" t="str">
        <f t="shared" si="5"/>
        <v/>
      </c>
      <c r="H112" s="30"/>
      <c r="I112" s="30" t="str">
        <f t="shared" si="6"/>
        <v/>
      </c>
      <c r="J112" s="30"/>
      <c r="K112" s="30" t="str">
        <f t="shared" si="7"/>
        <v/>
      </c>
    </row>
    <row r="113" spans="1:11" ht="16" customHeight="1" thickBot="1">
      <c r="A113" s="27">
        <f t="shared" si="4"/>
        <v>110</v>
      </c>
      <c r="B113" s="28" t="s">
        <v>52</v>
      </c>
      <c r="C113" s="29">
        <v>8</v>
      </c>
      <c r="D113" s="27"/>
      <c r="E113" s="60"/>
      <c r="F113" s="30"/>
      <c r="G113" s="30" t="str">
        <f t="shared" si="5"/>
        <v/>
      </c>
      <c r="H113" s="30"/>
      <c r="I113" s="30" t="str">
        <f t="shared" si="6"/>
        <v/>
      </c>
      <c r="J113" s="30"/>
      <c r="K113" s="30" t="str">
        <f t="shared" si="7"/>
        <v/>
      </c>
    </row>
    <row r="114" spans="1:11" ht="16" customHeight="1" thickBot="1">
      <c r="A114" s="27">
        <f t="shared" si="4"/>
        <v>111</v>
      </c>
      <c r="B114" s="28" t="s">
        <v>52</v>
      </c>
      <c r="C114" s="29">
        <v>9</v>
      </c>
      <c r="D114" s="32"/>
      <c r="E114" s="63"/>
      <c r="F114" s="30"/>
      <c r="G114" s="30" t="str">
        <f t="shared" si="5"/>
        <v/>
      </c>
      <c r="H114" s="30"/>
      <c r="I114" s="30" t="str">
        <f t="shared" si="6"/>
        <v/>
      </c>
      <c r="J114" s="30"/>
      <c r="K114" s="30" t="str">
        <f t="shared" si="7"/>
        <v/>
      </c>
    </row>
    <row r="115" spans="1:11" ht="16" customHeight="1" thickBot="1">
      <c r="A115" s="27">
        <f t="shared" si="4"/>
        <v>112</v>
      </c>
      <c r="B115" s="28" t="s">
        <v>52</v>
      </c>
      <c r="C115" s="29">
        <v>10</v>
      </c>
      <c r="D115" s="32"/>
      <c r="E115" s="63"/>
      <c r="F115" s="30"/>
      <c r="G115" s="30" t="str">
        <f t="shared" si="5"/>
        <v/>
      </c>
      <c r="H115" s="30"/>
      <c r="I115" s="30" t="str">
        <f t="shared" si="6"/>
        <v/>
      </c>
      <c r="J115" s="30"/>
      <c r="K115" s="30" t="str">
        <f t="shared" si="7"/>
        <v/>
      </c>
    </row>
    <row r="116" spans="1:11" ht="16" customHeight="1" thickBot="1">
      <c r="A116" s="27">
        <f t="shared" si="4"/>
        <v>113</v>
      </c>
      <c r="B116" s="28" t="s">
        <v>52</v>
      </c>
      <c r="C116" s="29">
        <v>11</v>
      </c>
      <c r="D116" s="32"/>
      <c r="E116" s="63"/>
      <c r="F116" s="30"/>
      <c r="G116" s="30" t="str">
        <f t="shared" si="5"/>
        <v/>
      </c>
      <c r="H116" s="30"/>
      <c r="I116" s="30" t="str">
        <f t="shared" si="6"/>
        <v/>
      </c>
      <c r="J116" s="30"/>
      <c r="K116" s="30" t="str">
        <f t="shared" si="7"/>
        <v/>
      </c>
    </row>
    <row r="117" spans="1:11" ht="16" customHeight="1" thickBot="1">
      <c r="A117" s="27">
        <f t="shared" si="4"/>
        <v>114</v>
      </c>
      <c r="B117" s="28" t="s">
        <v>52</v>
      </c>
      <c r="C117" s="29">
        <v>12</v>
      </c>
      <c r="D117" s="32"/>
      <c r="E117" s="63"/>
      <c r="F117" s="30"/>
      <c r="G117" s="30" t="str">
        <f t="shared" si="5"/>
        <v/>
      </c>
      <c r="H117" s="30"/>
      <c r="I117" s="30" t="str">
        <f t="shared" si="6"/>
        <v/>
      </c>
      <c r="J117" s="30"/>
      <c r="K117" s="30" t="str">
        <f t="shared" si="7"/>
        <v/>
      </c>
    </row>
    <row r="118" spans="1:11" ht="16" customHeight="1" thickBot="1">
      <c r="A118" s="27">
        <f t="shared" si="4"/>
        <v>115</v>
      </c>
      <c r="B118" s="28" t="s">
        <v>52</v>
      </c>
      <c r="C118" s="29">
        <v>13</v>
      </c>
      <c r="D118" s="32"/>
      <c r="E118" s="63"/>
      <c r="F118" s="30"/>
      <c r="G118" s="30" t="str">
        <f t="shared" si="5"/>
        <v/>
      </c>
      <c r="H118" s="30"/>
      <c r="I118" s="30" t="str">
        <f t="shared" si="6"/>
        <v/>
      </c>
      <c r="J118" s="30"/>
      <c r="K118" s="30" t="str">
        <f t="shared" si="7"/>
        <v/>
      </c>
    </row>
    <row r="119" spans="1:11" ht="16" customHeight="1" thickBot="1">
      <c r="A119" s="27">
        <f t="shared" si="4"/>
        <v>116</v>
      </c>
      <c r="B119" s="28" t="s">
        <v>52</v>
      </c>
      <c r="C119" s="29">
        <v>14</v>
      </c>
      <c r="D119" s="32"/>
      <c r="E119" s="63"/>
      <c r="F119" s="30"/>
      <c r="G119" s="30" t="str">
        <f t="shared" si="5"/>
        <v/>
      </c>
      <c r="H119" s="30"/>
      <c r="I119" s="30" t="str">
        <f t="shared" si="6"/>
        <v/>
      </c>
      <c r="J119" s="30"/>
      <c r="K119" s="30" t="str">
        <f t="shared" si="7"/>
        <v/>
      </c>
    </row>
    <row r="120" spans="1:11" ht="16" customHeight="1" thickBot="1">
      <c r="A120" s="27">
        <f t="shared" si="4"/>
        <v>117</v>
      </c>
      <c r="B120" s="28" t="s">
        <v>52</v>
      </c>
      <c r="C120" s="29">
        <v>15</v>
      </c>
      <c r="D120" s="32"/>
      <c r="E120" s="63"/>
      <c r="F120" s="30"/>
      <c r="G120" s="30" t="str">
        <f t="shared" si="5"/>
        <v/>
      </c>
      <c r="H120" s="30"/>
      <c r="I120" s="30" t="str">
        <f t="shared" si="6"/>
        <v/>
      </c>
      <c r="J120" s="30"/>
      <c r="K120" s="30" t="str">
        <f t="shared" si="7"/>
        <v/>
      </c>
    </row>
    <row r="121" spans="1:11" ht="16" customHeight="1" thickBot="1">
      <c r="A121" s="27">
        <f t="shared" si="4"/>
        <v>118</v>
      </c>
      <c r="B121" s="28" t="s">
        <v>52</v>
      </c>
      <c r="C121" s="29">
        <v>16</v>
      </c>
      <c r="D121" s="32"/>
      <c r="E121" s="63"/>
      <c r="F121" s="30"/>
      <c r="G121" s="30" t="str">
        <f t="shared" si="5"/>
        <v/>
      </c>
      <c r="H121" s="30"/>
      <c r="I121" s="30" t="str">
        <f t="shared" si="6"/>
        <v/>
      </c>
      <c r="J121" s="30"/>
      <c r="K121" s="30" t="str">
        <f t="shared" si="7"/>
        <v/>
      </c>
    </row>
    <row r="122" spans="1:11" ht="16" customHeight="1" thickBot="1">
      <c r="A122" s="27">
        <f t="shared" si="4"/>
        <v>119</v>
      </c>
      <c r="B122" s="28" t="s">
        <v>52</v>
      </c>
      <c r="C122" s="29">
        <v>17</v>
      </c>
      <c r="D122" s="27"/>
      <c r="E122" s="64"/>
      <c r="F122" s="30"/>
      <c r="G122" s="30" t="str">
        <f t="shared" si="5"/>
        <v/>
      </c>
      <c r="H122" s="30"/>
      <c r="I122" s="30" t="str">
        <f t="shared" si="6"/>
        <v/>
      </c>
      <c r="J122" s="30"/>
      <c r="K122" s="30" t="str">
        <f t="shared" si="7"/>
        <v/>
      </c>
    </row>
    <row r="123" spans="1:11" ht="16" customHeight="1" thickBot="1">
      <c r="A123" s="27">
        <f t="shared" si="4"/>
        <v>120</v>
      </c>
      <c r="B123" s="28" t="s">
        <v>52</v>
      </c>
      <c r="C123" s="29">
        <v>18</v>
      </c>
      <c r="D123" s="27"/>
      <c r="E123" s="64"/>
      <c r="F123" s="30"/>
      <c r="G123" s="30" t="str">
        <f t="shared" si="5"/>
        <v/>
      </c>
      <c r="H123" s="30"/>
      <c r="I123" s="30" t="str">
        <f t="shared" si="6"/>
        <v/>
      </c>
      <c r="J123" s="30"/>
      <c r="K123" s="30" t="str">
        <f t="shared" si="7"/>
        <v/>
      </c>
    </row>
    <row r="124" spans="1:11" ht="16" customHeight="1" thickBot="1">
      <c r="A124" s="27">
        <f t="shared" si="4"/>
        <v>121</v>
      </c>
      <c r="B124" s="28" t="s">
        <v>52</v>
      </c>
      <c r="C124" s="29">
        <v>19</v>
      </c>
      <c r="D124" s="27"/>
      <c r="E124" s="60"/>
      <c r="F124" s="30"/>
      <c r="G124" s="30" t="str">
        <f t="shared" si="5"/>
        <v/>
      </c>
      <c r="H124" s="30"/>
      <c r="I124" s="30" t="str">
        <f t="shared" si="6"/>
        <v/>
      </c>
      <c r="J124" s="30"/>
      <c r="K124" s="30" t="str">
        <f t="shared" si="7"/>
        <v/>
      </c>
    </row>
    <row r="125" spans="1:11" ht="16" customHeight="1" thickBot="1">
      <c r="A125" s="27">
        <f t="shared" si="4"/>
        <v>122</v>
      </c>
      <c r="B125" s="28" t="s">
        <v>52</v>
      </c>
      <c r="C125" s="29">
        <v>20</v>
      </c>
      <c r="D125" s="27"/>
      <c r="E125" s="60"/>
      <c r="F125" s="30"/>
      <c r="G125" s="30" t="str">
        <f t="shared" si="5"/>
        <v/>
      </c>
      <c r="H125" s="30"/>
      <c r="I125" s="30" t="str">
        <f t="shared" si="6"/>
        <v/>
      </c>
      <c r="J125" s="30"/>
      <c r="K125" s="30" t="str">
        <f t="shared" si="7"/>
        <v/>
      </c>
    </row>
    <row r="126" spans="1:11" ht="16" customHeight="1" thickBot="1">
      <c r="A126" s="27">
        <f t="shared" si="4"/>
        <v>123</v>
      </c>
      <c r="B126" s="28" t="s">
        <v>53</v>
      </c>
      <c r="C126" s="29">
        <v>1</v>
      </c>
      <c r="D126" s="27"/>
      <c r="E126" s="60" t="s">
        <v>271</v>
      </c>
      <c r="F126" s="30" t="s">
        <v>251</v>
      </c>
      <c r="G126" s="30" t="str">
        <f t="shared" si="5"/>
        <v>×</v>
      </c>
      <c r="H126" s="30" t="s">
        <v>251</v>
      </c>
      <c r="I126" s="30" t="str">
        <f t="shared" si="6"/>
        <v>×</v>
      </c>
      <c r="J126" s="30" t="s">
        <v>249</v>
      </c>
      <c r="K126" s="30" t="str">
        <f t="shared" si="7"/>
        <v>監視救護</v>
      </c>
    </row>
    <row r="127" spans="1:11" ht="16" customHeight="1" thickBot="1">
      <c r="A127" s="27">
        <f t="shared" si="4"/>
        <v>124</v>
      </c>
      <c r="B127" s="28" t="s">
        <v>53</v>
      </c>
      <c r="C127" s="29">
        <v>2</v>
      </c>
      <c r="D127" s="27"/>
      <c r="E127" s="60" t="s">
        <v>272</v>
      </c>
      <c r="F127" s="30" t="s">
        <v>251</v>
      </c>
      <c r="G127" s="30" t="str">
        <f t="shared" si="5"/>
        <v>×</v>
      </c>
      <c r="H127" s="30" t="s">
        <v>251</v>
      </c>
      <c r="I127" s="30" t="str">
        <f t="shared" si="6"/>
        <v>×</v>
      </c>
      <c r="J127" s="30" t="s">
        <v>249</v>
      </c>
      <c r="K127" s="30" t="str">
        <f t="shared" si="7"/>
        <v>監視救護</v>
      </c>
    </row>
    <row r="128" spans="1:11" ht="16" customHeight="1" thickBot="1">
      <c r="A128" s="27">
        <f t="shared" si="4"/>
        <v>125</v>
      </c>
      <c r="B128" s="28" t="s">
        <v>53</v>
      </c>
      <c r="C128" s="29">
        <v>3</v>
      </c>
      <c r="D128" s="27"/>
      <c r="E128" s="60"/>
      <c r="F128" s="30"/>
      <c r="G128" s="30" t="str">
        <f t="shared" si="5"/>
        <v/>
      </c>
      <c r="H128" s="30"/>
      <c r="I128" s="30" t="str">
        <f t="shared" si="6"/>
        <v/>
      </c>
      <c r="J128" s="30"/>
      <c r="K128" s="30" t="str">
        <f t="shared" si="7"/>
        <v/>
      </c>
    </row>
    <row r="129" spans="1:11" ht="16" customHeight="1" thickBot="1">
      <c r="A129" s="27">
        <f t="shared" si="4"/>
        <v>126</v>
      </c>
      <c r="B129" s="28" t="s">
        <v>53</v>
      </c>
      <c r="C129" s="29">
        <v>4</v>
      </c>
      <c r="D129" s="27"/>
      <c r="E129" s="60"/>
      <c r="F129" s="30"/>
      <c r="G129" s="30" t="str">
        <f t="shared" si="5"/>
        <v/>
      </c>
      <c r="H129" s="30"/>
      <c r="I129" s="30" t="str">
        <f t="shared" si="6"/>
        <v/>
      </c>
      <c r="J129" s="30"/>
      <c r="K129" s="30" t="str">
        <f t="shared" si="7"/>
        <v/>
      </c>
    </row>
    <row r="130" spans="1:11" ht="16" customHeight="1" thickBot="1">
      <c r="A130" s="27">
        <f t="shared" si="4"/>
        <v>127</v>
      </c>
      <c r="B130" s="28" t="s">
        <v>273</v>
      </c>
      <c r="C130" s="29">
        <v>1</v>
      </c>
      <c r="D130" s="27"/>
      <c r="E130" s="60" t="s">
        <v>178</v>
      </c>
      <c r="F130" s="30" t="s">
        <v>251</v>
      </c>
      <c r="G130" s="30" t="str">
        <f t="shared" si="5"/>
        <v>×</v>
      </c>
      <c r="H130" s="30" t="s">
        <v>249</v>
      </c>
      <c r="I130" s="30" t="str">
        <f t="shared" si="6"/>
        <v>式典・表彰</v>
      </c>
      <c r="J130" s="30" t="s">
        <v>249</v>
      </c>
      <c r="K130" s="30" t="str">
        <f t="shared" si="7"/>
        <v>式典・表彰</v>
      </c>
    </row>
    <row r="131" spans="1:11" ht="16" customHeight="1" thickBot="1">
      <c r="A131" s="27">
        <f t="shared" si="4"/>
        <v>128</v>
      </c>
      <c r="B131" s="28" t="s">
        <v>54</v>
      </c>
      <c r="C131" s="29">
        <v>2</v>
      </c>
      <c r="D131" s="27"/>
      <c r="E131" s="60"/>
      <c r="F131" s="30"/>
      <c r="G131" s="30" t="str">
        <f t="shared" si="5"/>
        <v/>
      </c>
      <c r="H131" s="30"/>
      <c r="I131" s="30" t="str">
        <f t="shared" si="6"/>
        <v/>
      </c>
      <c r="J131" s="30"/>
      <c r="K131" s="30" t="str">
        <f t="shared" si="7"/>
        <v/>
      </c>
    </row>
    <row r="132" spans="1:11" ht="16" customHeight="1" thickBot="1">
      <c r="A132" s="27">
        <f t="shared" si="4"/>
        <v>129</v>
      </c>
      <c r="B132" s="28" t="s">
        <v>54</v>
      </c>
      <c r="C132" s="29">
        <v>3</v>
      </c>
      <c r="D132" s="27"/>
      <c r="E132" s="60"/>
      <c r="F132" s="30"/>
      <c r="G132" s="30" t="str">
        <f t="shared" si="5"/>
        <v/>
      </c>
      <c r="H132" s="30"/>
      <c r="I132" s="30" t="str">
        <f t="shared" si="6"/>
        <v/>
      </c>
      <c r="J132" s="30"/>
      <c r="K132" s="30" t="str">
        <f t="shared" si="7"/>
        <v/>
      </c>
    </row>
    <row r="133" spans="1:11" ht="16" customHeight="1" thickBot="1">
      <c r="A133" s="27">
        <f t="shared" si="4"/>
        <v>130</v>
      </c>
      <c r="B133" s="28" t="s">
        <v>54</v>
      </c>
      <c r="C133" s="29">
        <v>4</v>
      </c>
      <c r="D133" s="27"/>
      <c r="E133" s="60"/>
      <c r="F133" s="30"/>
      <c r="G133" s="30" t="str">
        <f t="shared" si="5"/>
        <v/>
      </c>
      <c r="H133" s="30"/>
      <c r="I133" s="30" t="str">
        <f t="shared" si="6"/>
        <v/>
      </c>
      <c r="J133" s="30"/>
      <c r="K133" s="30" t="str">
        <f t="shared" si="7"/>
        <v/>
      </c>
    </row>
    <row r="134" spans="1:11" ht="16" customHeight="1" thickBot="1">
      <c r="A134" s="27">
        <f t="shared" si="4"/>
        <v>131</v>
      </c>
      <c r="B134" s="28" t="s">
        <v>278</v>
      </c>
      <c r="C134" s="29">
        <v>1</v>
      </c>
      <c r="D134" s="27"/>
      <c r="E134" s="60" t="s">
        <v>274</v>
      </c>
      <c r="F134" s="30" t="s">
        <v>251</v>
      </c>
      <c r="G134" s="30" t="str">
        <f t="shared" si="5"/>
        <v>×</v>
      </c>
      <c r="H134" s="30" t="s">
        <v>249</v>
      </c>
      <c r="I134" s="30" t="str">
        <f t="shared" si="6"/>
        <v>大会救護</v>
      </c>
      <c r="J134" s="30" t="s">
        <v>251</v>
      </c>
      <c r="K134" s="30" t="str">
        <f t="shared" si="7"/>
        <v>×</v>
      </c>
    </row>
    <row r="135" spans="1:11" ht="16" customHeight="1" thickBot="1">
      <c r="A135" s="27">
        <f t="shared" si="4"/>
        <v>132</v>
      </c>
      <c r="B135" s="28" t="s">
        <v>278</v>
      </c>
      <c r="C135" s="29">
        <v>2</v>
      </c>
      <c r="D135" s="27"/>
      <c r="E135" s="60" t="s">
        <v>275</v>
      </c>
      <c r="F135" s="30" t="s">
        <v>251</v>
      </c>
      <c r="G135" s="30" t="str">
        <f t="shared" si="5"/>
        <v>×</v>
      </c>
      <c r="H135" s="30" t="s">
        <v>251</v>
      </c>
      <c r="I135" s="30" t="str">
        <f t="shared" si="6"/>
        <v>×</v>
      </c>
      <c r="J135" s="30" t="s">
        <v>249</v>
      </c>
      <c r="K135" s="30" t="str">
        <f t="shared" si="7"/>
        <v>大会救護</v>
      </c>
    </row>
    <row r="136" spans="1:11" ht="16" customHeight="1" thickBot="1">
      <c r="A136" s="27">
        <f t="shared" ref="A136:A163" si="8">ROW()-3</f>
        <v>133</v>
      </c>
      <c r="B136" s="28" t="s">
        <v>278</v>
      </c>
      <c r="C136" s="29">
        <v>3</v>
      </c>
      <c r="D136" s="27"/>
      <c r="E136" s="60" t="s">
        <v>276</v>
      </c>
      <c r="F136" s="30" t="s">
        <v>251</v>
      </c>
      <c r="G136" s="30" t="str">
        <f t="shared" si="5"/>
        <v>×</v>
      </c>
      <c r="H136" s="30" t="s">
        <v>251</v>
      </c>
      <c r="I136" s="30" t="str">
        <f t="shared" si="6"/>
        <v>×</v>
      </c>
      <c r="J136" s="30" t="s">
        <v>249</v>
      </c>
      <c r="K136" s="30" t="str">
        <f t="shared" si="7"/>
        <v>大会救護</v>
      </c>
    </row>
    <row r="137" spans="1:11" ht="16" customHeight="1" thickBot="1">
      <c r="A137" s="27">
        <f t="shared" si="8"/>
        <v>134</v>
      </c>
      <c r="B137" s="28" t="s">
        <v>278</v>
      </c>
      <c r="C137" s="29">
        <v>4</v>
      </c>
      <c r="D137" s="27"/>
      <c r="E137" s="60" t="s">
        <v>277</v>
      </c>
      <c r="F137" s="30" t="s">
        <v>251</v>
      </c>
      <c r="G137" s="30" t="str">
        <f t="shared" ref="G137:G163" si="9">IF(F137="","",IF(F137="○",B137,F137))</f>
        <v>×</v>
      </c>
      <c r="H137" s="30" t="s">
        <v>249</v>
      </c>
      <c r="I137" s="30" t="str">
        <f t="shared" si="6"/>
        <v>大会救護</v>
      </c>
      <c r="J137" s="30" t="s">
        <v>249</v>
      </c>
      <c r="K137" s="30" t="str">
        <f t="shared" si="7"/>
        <v>大会救護</v>
      </c>
    </row>
    <row r="138" spans="1:11" ht="16" customHeight="1" thickBot="1">
      <c r="A138" s="27">
        <f t="shared" si="8"/>
        <v>135</v>
      </c>
      <c r="B138" s="28" t="s">
        <v>67</v>
      </c>
      <c r="C138" s="29">
        <v>1</v>
      </c>
      <c r="D138" s="27"/>
      <c r="E138" s="60" t="s">
        <v>279</v>
      </c>
      <c r="F138" s="30" t="s">
        <v>249</v>
      </c>
      <c r="G138" s="30" t="str">
        <f t="shared" si="9"/>
        <v>ﾘｿﾞﾘｭｰｼｮﾝﾃﾞｽｸ</v>
      </c>
      <c r="H138" s="30" t="s">
        <v>249</v>
      </c>
      <c r="I138" s="30" t="str">
        <f t="shared" ref="I138:I163" si="10">IF(H138="","",IF(H138="○",B138,H138))</f>
        <v>ﾘｿﾞﾘｭｰｼｮﾝﾃﾞｽｸ</v>
      </c>
      <c r="J138" s="30" t="s">
        <v>249</v>
      </c>
      <c r="K138" s="30" t="str">
        <f t="shared" ref="K138:K163" si="11">IF(J138="","",IF(J138="○",B138,J138))</f>
        <v>ﾘｿﾞﾘｭｰｼｮﾝﾃﾞｽｸ</v>
      </c>
    </row>
    <row r="139" spans="1:11" ht="16" customHeight="1" thickBot="1">
      <c r="A139" s="27">
        <f t="shared" si="8"/>
        <v>136</v>
      </c>
      <c r="B139" s="28" t="s">
        <v>67</v>
      </c>
      <c r="C139" s="29">
        <v>2</v>
      </c>
      <c r="D139" s="27"/>
      <c r="E139" s="60" t="s">
        <v>280</v>
      </c>
      <c r="F139" s="30" t="s">
        <v>249</v>
      </c>
      <c r="G139" s="30" t="str">
        <f t="shared" si="9"/>
        <v>ﾘｿﾞﾘｭｰｼｮﾝﾃﾞｽｸ</v>
      </c>
      <c r="H139" s="30" t="s">
        <v>249</v>
      </c>
      <c r="I139" s="30" t="str">
        <f t="shared" si="10"/>
        <v>ﾘｿﾞﾘｭｰｼｮﾝﾃﾞｽｸ</v>
      </c>
      <c r="J139" s="30" t="s">
        <v>249</v>
      </c>
      <c r="K139" s="30" t="str">
        <f t="shared" si="11"/>
        <v>ﾘｿﾞﾘｭｰｼｮﾝﾃﾞｽｸ</v>
      </c>
    </row>
    <row r="140" spans="1:11" ht="16" customHeight="1" thickBot="1">
      <c r="A140" s="27">
        <f t="shared" si="8"/>
        <v>137</v>
      </c>
      <c r="B140" s="28" t="s">
        <v>67</v>
      </c>
      <c r="C140" s="29">
        <v>3</v>
      </c>
      <c r="D140" s="27"/>
      <c r="E140" s="60" t="s">
        <v>281</v>
      </c>
      <c r="F140" s="30" t="s">
        <v>251</v>
      </c>
      <c r="G140" s="30" t="str">
        <f t="shared" si="9"/>
        <v>×</v>
      </c>
      <c r="H140" s="30" t="s">
        <v>249</v>
      </c>
      <c r="I140" s="30" t="str">
        <f t="shared" si="10"/>
        <v>ﾘｿﾞﾘｭｰｼｮﾝﾃﾞｽｸ</v>
      </c>
      <c r="J140" s="30" t="s">
        <v>249</v>
      </c>
      <c r="K140" s="30" t="str">
        <f t="shared" si="11"/>
        <v>ﾘｿﾞﾘｭｰｼｮﾝﾃﾞｽｸ</v>
      </c>
    </row>
    <row r="141" spans="1:11" ht="16" customHeight="1" thickBot="1">
      <c r="A141" s="27">
        <f t="shared" si="8"/>
        <v>138</v>
      </c>
      <c r="B141" s="28" t="s">
        <v>67</v>
      </c>
      <c r="C141" s="29">
        <v>4</v>
      </c>
      <c r="D141" s="27"/>
      <c r="E141" s="60" t="s">
        <v>282</v>
      </c>
      <c r="F141" s="30" t="s">
        <v>251</v>
      </c>
      <c r="G141" s="30" t="str">
        <f t="shared" si="9"/>
        <v>×</v>
      </c>
      <c r="H141" s="30" t="s">
        <v>249</v>
      </c>
      <c r="I141" s="30" t="str">
        <f t="shared" si="10"/>
        <v>ﾘｿﾞﾘｭｰｼｮﾝﾃﾞｽｸ</v>
      </c>
      <c r="J141" s="30" t="s">
        <v>249</v>
      </c>
      <c r="K141" s="30" t="str">
        <f t="shared" si="11"/>
        <v>ﾘｿﾞﾘｭｰｼｮﾝﾃﾞｽｸ</v>
      </c>
    </row>
    <row r="142" spans="1:11" ht="16" customHeight="1" thickBot="1">
      <c r="A142" s="27">
        <f t="shared" si="8"/>
        <v>139</v>
      </c>
      <c r="B142" s="28" t="s">
        <v>67</v>
      </c>
      <c r="C142" s="29">
        <v>5</v>
      </c>
      <c r="D142" s="27"/>
      <c r="E142" s="60"/>
      <c r="F142" s="30"/>
      <c r="G142" s="30" t="str">
        <f t="shared" si="9"/>
        <v/>
      </c>
      <c r="H142" s="30"/>
      <c r="I142" s="30" t="str">
        <f t="shared" si="10"/>
        <v/>
      </c>
      <c r="J142" s="30"/>
      <c r="K142" s="30" t="str">
        <f t="shared" si="11"/>
        <v/>
      </c>
    </row>
    <row r="143" spans="1:11" ht="16" customHeight="1" thickBot="1">
      <c r="A143" s="27">
        <f t="shared" si="8"/>
        <v>140</v>
      </c>
      <c r="B143" s="28" t="s">
        <v>67</v>
      </c>
      <c r="C143" s="29">
        <v>6</v>
      </c>
      <c r="D143" s="27"/>
      <c r="E143" s="60"/>
      <c r="F143" s="30"/>
      <c r="G143" s="30" t="str">
        <f t="shared" si="9"/>
        <v/>
      </c>
      <c r="H143" s="30"/>
      <c r="I143" s="30" t="str">
        <f t="shared" si="10"/>
        <v/>
      </c>
      <c r="J143" s="30"/>
      <c r="K143" s="30" t="str">
        <f t="shared" si="11"/>
        <v/>
      </c>
    </row>
    <row r="144" spans="1:11" ht="16" customHeight="1" thickBot="1">
      <c r="A144" s="27">
        <f t="shared" si="8"/>
        <v>141</v>
      </c>
      <c r="B144" s="28" t="s">
        <v>283</v>
      </c>
      <c r="C144" s="29"/>
      <c r="D144" s="27"/>
      <c r="E144" s="60" t="s">
        <v>284</v>
      </c>
      <c r="F144" s="30" t="s">
        <v>251</v>
      </c>
      <c r="G144" s="30" t="str">
        <f t="shared" si="9"/>
        <v>×</v>
      </c>
      <c r="H144" s="30" t="s">
        <v>249</v>
      </c>
      <c r="I144" s="30" t="str">
        <f t="shared" si="10"/>
        <v>会場係</v>
      </c>
      <c r="J144" s="30" t="s">
        <v>249</v>
      </c>
      <c r="K144" s="30" t="str">
        <f t="shared" si="11"/>
        <v>会場係</v>
      </c>
    </row>
    <row r="145" spans="1:11" ht="16" customHeight="1" thickBot="1">
      <c r="A145" s="27">
        <f t="shared" si="8"/>
        <v>142</v>
      </c>
      <c r="B145" s="28" t="s">
        <v>283</v>
      </c>
      <c r="C145" s="29"/>
      <c r="D145" s="27"/>
      <c r="E145" s="60" t="s">
        <v>285</v>
      </c>
      <c r="F145" s="30" t="s">
        <v>249</v>
      </c>
      <c r="G145" s="30" t="str">
        <f t="shared" si="9"/>
        <v>会場係</v>
      </c>
      <c r="H145" s="30" t="s">
        <v>249</v>
      </c>
      <c r="I145" s="30" t="str">
        <f t="shared" si="10"/>
        <v>会場係</v>
      </c>
      <c r="J145" s="30" t="s">
        <v>249</v>
      </c>
      <c r="K145" s="30" t="s">
        <v>300</v>
      </c>
    </row>
    <row r="146" spans="1:11" ht="16" customHeight="1" thickBot="1">
      <c r="A146" s="27">
        <f t="shared" si="8"/>
        <v>143</v>
      </c>
      <c r="B146" s="28" t="s">
        <v>283</v>
      </c>
      <c r="C146" s="29"/>
      <c r="D146" s="27"/>
      <c r="E146" s="60" t="s">
        <v>286</v>
      </c>
      <c r="F146" s="30" t="s">
        <v>251</v>
      </c>
      <c r="G146" s="30" t="str">
        <f t="shared" si="9"/>
        <v>×</v>
      </c>
      <c r="H146" s="30" t="s">
        <v>249</v>
      </c>
      <c r="I146" s="30" t="str">
        <f t="shared" si="10"/>
        <v>会場係</v>
      </c>
      <c r="J146" s="30" t="s">
        <v>249</v>
      </c>
      <c r="K146" s="30" t="str">
        <f t="shared" si="11"/>
        <v>会場係</v>
      </c>
    </row>
    <row r="147" spans="1:11" ht="16" customHeight="1" thickBot="1">
      <c r="A147" s="27">
        <f t="shared" si="8"/>
        <v>144</v>
      </c>
      <c r="B147" s="28" t="s">
        <v>283</v>
      </c>
      <c r="C147" s="29"/>
      <c r="D147" s="27"/>
      <c r="E147" s="60"/>
      <c r="F147" s="30"/>
      <c r="G147" s="30"/>
      <c r="H147" s="30"/>
      <c r="I147" s="30"/>
      <c r="J147" s="30"/>
      <c r="K147" s="30"/>
    </row>
    <row r="148" spans="1:11" ht="16" customHeight="1" thickBot="1">
      <c r="A148" s="27">
        <f t="shared" si="8"/>
        <v>145</v>
      </c>
      <c r="B148" s="28" t="s">
        <v>57</v>
      </c>
      <c r="C148" s="29">
        <v>1</v>
      </c>
      <c r="D148" s="27"/>
      <c r="E148" s="60" t="s">
        <v>287</v>
      </c>
      <c r="F148" s="30" t="s">
        <v>251</v>
      </c>
      <c r="G148" s="30" t="str">
        <f t="shared" si="9"/>
        <v>×</v>
      </c>
      <c r="H148" s="30" t="s">
        <v>249</v>
      </c>
      <c r="I148" s="30" t="str">
        <f t="shared" si="10"/>
        <v>場内指令</v>
      </c>
      <c r="J148" s="30" t="s">
        <v>250</v>
      </c>
      <c r="K148" s="30" t="str">
        <f t="shared" si="11"/>
        <v>場内指令</v>
      </c>
    </row>
    <row r="149" spans="1:11" ht="16" customHeight="1" thickBot="1">
      <c r="A149" s="27">
        <f t="shared" si="8"/>
        <v>146</v>
      </c>
      <c r="B149" s="28" t="s">
        <v>57</v>
      </c>
      <c r="C149" s="29">
        <v>2</v>
      </c>
      <c r="D149" s="27"/>
      <c r="E149" s="60" t="s">
        <v>288</v>
      </c>
      <c r="F149" s="30" t="s">
        <v>251</v>
      </c>
      <c r="G149" s="30" t="str">
        <f t="shared" si="9"/>
        <v>×</v>
      </c>
      <c r="H149" s="30" t="s">
        <v>249</v>
      </c>
      <c r="I149" s="30" t="str">
        <f t="shared" si="10"/>
        <v>場内指令</v>
      </c>
      <c r="J149" s="30" t="s">
        <v>249</v>
      </c>
      <c r="K149" s="30" t="str">
        <f t="shared" si="11"/>
        <v>場内指令</v>
      </c>
    </row>
    <row r="150" spans="1:11" ht="16" customHeight="1" thickBot="1">
      <c r="A150" s="27">
        <f t="shared" si="8"/>
        <v>147</v>
      </c>
      <c r="B150" s="28" t="s">
        <v>57</v>
      </c>
      <c r="C150" s="29">
        <v>3</v>
      </c>
      <c r="D150" s="27"/>
      <c r="E150" s="60"/>
      <c r="F150" s="30"/>
      <c r="G150" s="30" t="str">
        <f t="shared" si="9"/>
        <v/>
      </c>
      <c r="H150" s="30"/>
      <c r="I150" s="30" t="str">
        <f t="shared" si="10"/>
        <v/>
      </c>
      <c r="J150" s="30"/>
      <c r="K150" s="30" t="str">
        <f t="shared" si="11"/>
        <v/>
      </c>
    </row>
    <row r="151" spans="1:11" ht="16" customHeight="1" thickBot="1">
      <c r="A151" s="27">
        <f t="shared" si="8"/>
        <v>148</v>
      </c>
      <c r="B151" s="28" t="s">
        <v>57</v>
      </c>
      <c r="C151" s="29">
        <v>4</v>
      </c>
      <c r="D151" s="27"/>
      <c r="E151" s="60"/>
      <c r="F151" s="30"/>
      <c r="G151" s="30" t="str">
        <f t="shared" si="9"/>
        <v/>
      </c>
      <c r="H151" s="30"/>
      <c r="I151" s="30" t="str">
        <f t="shared" si="10"/>
        <v/>
      </c>
      <c r="J151" s="30"/>
      <c r="K151" s="30" t="str">
        <f t="shared" si="11"/>
        <v/>
      </c>
    </row>
    <row r="152" spans="1:11" ht="16" customHeight="1" thickBot="1">
      <c r="A152" s="27">
        <f t="shared" si="8"/>
        <v>149</v>
      </c>
      <c r="B152" s="28" t="s">
        <v>200</v>
      </c>
      <c r="C152" s="29"/>
      <c r="D152" s="27"/>
      <c r="E152" s="60" t="s">
        <v>289</v>
      </c>
      <c r="F152" s="30" t="s">
        <v>249</v>
      </c>
      <c r="G152" s="30" t="str">
        <f t="shared" si="9"/>
        <v>補助員係</v>
      </c>
      <c r="H152" s="30" t="s">
        <v>249</v>
      </c>
      <c r="I152" s="30" t="str">
        <f t="shared" si="10"/>
        <v>補助員係</v>
      </c>
      <c r="J152" s="30" t="s">
        <v>249</v>
      </c>
      <c r="K152" s="30" t="str">
        <f t="shared" si="11"/>
        <v>補助員係</v>
      </c>
    </row>
    <row r="153" spans="1:11" ht="16" customHeight="1" thickBot="1">
      <c r="A153" s="27">
        <f t="shared" si="8"/>
        <v>150</v>
      </c>
      <c r="B153" s="28" t="s">
        <v>58</v>
      </c>
      <c r="C153" s="29">
        <v>1</v>
      </c>
      <c r="D153" s="27"/>
      <c r="E153" s="60"/>
      <c r="F153" s="30"/>
      <c r="G153" s="30" t="str">
        <f t="shared" si="9"/>
        <v/>
      </c>
      <c r="H153" s="30"/>
      <c r="I153" s="30" t="str">
        <f t="shared" si="10"/>
        <v/>
      </c>
      <c r="J153" s="30"/>
      <c r="K153" s="30" t="str">
        <f t="shared" si="11"/>
        <v/>
      </c>
    </row>
    <row r="154" spans="1:11" ht="16" customHeight="1" thickBot="1">
      <c r="A154" s="27">
        <f t="shared" si="8"/>
        <v>151</v>
      </c>
      <c r="B154" s="28" t="s">
        <v>58</v>
      </c>
      <c r="C154" s="29">
        <v>2</v>
      </c>
      <c r="D154" s="27"/>
      <c r="E154" s="60"/>
      <c r="F154" s="30"/>
      <c r="G154" s="30" t="str">
        <f t="shared" si="9"/>
        <v/>
      </c>
      <c r="H154" s="30"/>
      <c r="I154" s="30" t="str">
        <f t="shared" si="10"/>
        <v/>
      </c>
      <c r="J154" s="30"/>
      <c r="K154" s="30" t="str">
        <f t="shared" si="11"/>
        <v/>
      </c>
    </row>
    <row r="155" spans="1:11" ht="16" customHeight="1" thickBot="1">
      <c r="A155" s="27">
        <f t="shared" si="8"/>
        <v>152</v>
      </c>
      <c r="B155" s="28" t="s">
        <v>59</v>
      </c>
      <c r="C155" s="29">
        <v>1</v>
      </c>
      <c r="D155" s="27"/>
      <c r="E155" s="60" t="s">
        <v>24</v>
      </c>
      <c r="F155" s="30"/>
      <c r="G155" s="30" t="str">
        <f t="shared" si="9"/>
        <v/>
      </c>
      <c r="H155" s="30"/>
      <c r="I155" s="30" t="str">
        <f t="shared" si="10"/>
        <v/>
      </c>
      <c r="J155" s="30"/>
      <c r="K155" s="30" t="str">
        <f t="shared" si="11"/>
        <v/>
      </c>
    </row>
    <row r="156" spans="1:11" ht="16" customHeight="1" thickBot="1">
      <c r="A156" s="27">
        <f t="shared" si="8"/>
        <v>153</v>
      </c>
      <c r="B156" s="28" t="s">
        <v>59</v>
      </c>
      <c r="C156" s="29">
        <v>2</v>
      </c>
      <c r="D156" s="27"/>
      <c r="E156" s="60" t="s">
        <v>60</v>
      </c>
      <c r="F156" s="30"/>
      <c r="G156" s="30" t="str">
        <f t="shared" si="9"/>
        <v/>
      </c>
      <c r="H156" s="30"/>
      <c r="I156" s="30" t="str">
        <f t="shared" si="10"/>
        <v/>
      </c>
      <c r="J156" s="30"/>
      <c r="K156" s="30" t="str">
        <f t="shared" si="11"/>
        <v/>
      </c>
    </row>
    <row r="157" spans="1:11" ht="16" customHeight="1" thickBot="1">
      <c r="A157" s="27">
        <f t="shared" si="8"/>
        <v>154</v>
      </c>
      <c r="B157" s="28" t="s">
        <v>59</v>
      </c>
      <c r="C157" s="29">
        <v>3</v>
      </c>
      <c r="D157" s="27"/>
      <c r="E157" s="60" t="s">
        <v>50</v>
      </c>
      <c r="F157" s="30"/>
      <c r="G157" s="30" t="str">
        <f t="shared" si="9"/>
        <v/>
      </c>
      <c r="H157" s="30"/>
      <c r="I157" s="30" t="str">
        <f t="shared" si="10"/>
        <v/>
      </c>
      <c r="J157" s="30"/>
      <c r="K157" s="30" t="str">
        <f t="shared" si="11"/>
        <v/>
      </c>
    </row>
    <row r="158" spans="1:11" ht="16" customHeight="1" thickBot="1">
      <c r="A158" s="27">
        <f t="shared" si="8"/>
        <v>155</v>
      </c>
      <c r="B158" s="28" t="s">
        <v>59</v>
      </c>
      <c r="C158" s="29">
        <v>4</v>
      </c>
      <c r="D158" s="27"/>
      <c r="E158" s="60" t="s">
        <v>79</v>
      </c>
      <c r="F158" s="30"/>
      <c r="G158" s="30" t="str">
        <f t="shared" si="9"/>
        <v/>
      </c>
      <c r="H158" s="30"/>
      <c r="I158" s="30" t="str">
        <f t="shared" si="10"/>
        <v/>
      </c>
      <c r="J158" s="30"/>
      <c r="K158" s="30" t="str">
        <f t="shared" si="11"/>
        <v/>
      </c>
    </row>
    <row r="159" spans="1:11" ht="16" customHeight="1" thickBot="1">
      <c r="A159" s="27">
        <f t="shared" si="8"/>
        <v>156</v>
      </c>
      <c r="B159" s="28" t="s">
        <v>59</v>
      </c>
      <c r="C159" s="29">
        <v>5</v>
      </c>
      <c r="D159" s="27"/>
      <c r="E159" s="60" t="s">
        <v>61</v>
      </c>
      <c r="F159" s="30"/>
      <c r="G159" s="30" t="str">
        <f t="shared" si="9"/>
        <v/>
      </c>
      <c r="H159" s="30"/>
      <c r="I159" s="30" t="str">
        <f t="shared" si="10"/>
        <v/>
      </c>
      <c r="J159" s="30"/>
      <c r="K159" s="30" t="str">
        <f t="shared" si="11"/>
        <v/>
      </c>
    </row>
    <row r="160" spans="1:11" ht="16" customHeight="1" thickBot="1">
      <c r="A160" s="27">
        <f t="shared" si="8"/>
        <v>157</v>
      </c>
      <c r="B160" s="28" t="s">
        <v>59</v>
      </c>
      <c r="C160" s="29">
        <v>6</v>
      </c>
      <c r="D160" s="27"/>
      <c r="E160" s="60" t="s">
        <v>29</v>
      </c>
      <c r="F160" s="30"/>
      <c r="G160" s="30" t="str">
        <f t="shared" si="9"/>
        <v/>
      </c>
      <c r="H160" s="30"/>
      <c r="I160" s="30" t="str">
        <f t="shared" si="10"/>
        <v/>
      </c>
      <c r="J160" s="30"/>
      <c r="K160" s="30" t="str">
        <f t="shared" si="11"/>
        <v/>
      </c>
    </row>
    <row r="161" spans="1:14" ht="16" customHeight="1" thickBot="1">
      <c r="A161" s="27">
        <f t="shared" si="8"/>
        <v>158</v>
      </c>
      <c r="B161" s="28" t="s">
        <v>59</v>
      </c>
      <c r="C161" s="29">
        <v>7</v>
      </c>
      <c r="D161" s="27"/>
      <c r="E161" s="60" t="s">
        <v>91</v>
      </c>
      <c r="F161" s="30"/>
      <c r="G161" s="30" t="str">
        <f t="shared" si="9"/>
        <v/>
      </c>
      <c r="H161" s="30"/>
      <c r="I161" s="30" t="str">
        <f t="shared" si="10"/>
        <v/>
      </c>
      <c r="J161" s="30"/>
      <c r="K161" s="30" t="str">
        <f t="shared" si="11"/>
        <v/>
      </c>
    </row>
    <row r="162" spans="1:14" ht="16" customHeight="1" thickBot="1">
      <c r="A162" s="27">
        <f t="shared" si="8"/>
        <v>159</v>
      </c>
      <c r="B162" s="28" t="s">
        <v>59</v>
      </c>
      <c r="C162" s="29">
        <v>8</v>
      </c>
      <c r="D162" s="27"/>
      <c r="E162" s="60" t="s">
        <v>62</v>
      </c>
      <c r="F162" s="30"/>
      <c r="G162" s="30" t="str">
        <f t="shared" si="9"/>
        <v/>
      </c>
      <c r="H162" s="30"/>
      <c r="I162" s="30" t="str">
        <f t="shared" si="10"/>
        <v/>
      </c>
      <c r="J162" s="30"/>
      <c r="K162" s="30" t="str">
        <f t="shared" si="11"/>
        <v/>
      </c>
    </row>
    <row r="163" spans="1:14" ht="16" customHeight="1" thickBot="1">
      <c r="A163" s="27">
        <f t="shared" si="8"/>
        <v>160</v>
      </c>
      <c r="B163" s="28" t="s">
        <v>81</v>
      </c>
      <c r="C163" s="29"/>
      <c r="D163" s="27"/>
      <c r="E163" s="60" t="s">
        <v>82</v>
      </c>
      <c r="F163" s="30"/>
      <c r="G163" s="30" t="str">
        <f t="shared" si="9"/>
        <v/>
      </c>
      <c r="H163" s="30"/>
      <c r="I163" s="30" t="str">
        <f t="shared" si="10"/>
        <v/>
      </c>
      <c r="J163" s="30"/>
      <c r="K163" s="30" t="str">
        <f t="shared" si="11"/>
        <v/>
      </c>
    </row>
    <row r="164" spans="1:14" ht="15.75" customHeight="1">
      <c r="A164" s="24"/>
      <c r="B164" s="33"/>
      <c r="C164" s="31"/>
      <c r="D164" s="24"/>
      <c r="E164" s="31"/>
      <c r="F164" s="34"/>
      <c r="G164" s="34"/>
      <c r="H164" s="34"/>
      <c r="I164" s="34"/>
      <c r="J164" s="34"/>
      <c r="K164" s="34"/>
    </row>
    <row r="165" spans="1:14" ht="15.75" customHeight="1">
      <c r="A165" s="24"/>
      <c r="B165" s="33"/>
      <c r="C165" s="31"/>
      <c r="D165" s="24"/>
      <c r="E165" s="31"/>
      <c r="F165" s="34"/>
      <c r="G165" s="34"/>
      <c r="H165" s="34"/>
      <c r="I165" s="34"/>
      <c r="J165" s="34"/>
      <c r="K165" s="34"/>
    </row>
    <row r="166" spans="1:14" ht="15.75" customHeight="1"/>
    <row r="167" spans="1:14" s="2" customFormat="1" ht="15.75" customHeight="1">
      <c r="A167" s="3"/>
      <c r="B167" s="4"/>
      <c r="F167" s="18"/>
      <c r="G167" s="18"/>
      <c r="H167" s="18"/>
      <c r="I167" s="18"/>
      <c r="J167" s="18"/>
      <c r="K167" s="18"/>
      <c r="L167" s="1"/>
      <c r="M167" s="1"/>
      <c r="N167" s="1"/>
    </row>
  </sheetData>
  <sheetProtection sheet="1" objects="1" scenarios="1"/>
  <mergeCells count="4">
    <mergeCell ref="B3:C3"/>
    <mergeCell ref="F3:G3"/>
    <mergeCell ref="H3:I3"/>
    <mergeCell ref="J3:K3"/>
  </mergeCells>
  <phoneticPr fontId="1"/>
  <dataValidations count="1">
    <dataValidation type="list" allowBlank="1" showInputMessage="1" showErrorMessage="1" sqref="F4:F163 H4:H163 J4:J163" xr:uid="{B51A001C-55AE-0E42-8B44-F004E0DAA098}">
      <formula1>"○,×"</formula1>
    </dataValidation>
  </dataValidations>
  <printOptions horizontalCentered="1" verticalCentered="1"/>
  <pageMargins left="0" right="0" top="0" bottom="0" header="0.31496062992126" footer="0.31496062992126"/>
  <pageSetup paperSize="9" scale="85" orientation="portrait" horizontalDpi="4294967293" verticalDpi="360" r:id="rId1"/>
  <rowBreaks count="1" manualBreakCount="1">
    <brk id="163" min="1" max="10"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R６ 末弘杯競技役員（仮）</vt:lpstr>
      <vt:lpstr>委嘱状（競技役員）</vt:lpstr>
      <vt:lpstr>R6 競技役員一覧表</vt:lpstr>
      <vt:lpstr>'R6 競技役員一覧表'!Print_Area</vt:lpstr>
      <vt:lpstr>'R６ 末弘杯競技役員（仮）'!Print_Area</vt:lpstr>
      <vt:lpstr>'委嘱状（競技役員）'!Print_Area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直樹 平田</cp:lastModifiedBy>
  <cp:lastPrinted>2024-09-21T00:36:48Z</cp:lastPrinted>
  <dcterms:created xsi:type="dcterms:W3CDTF">2024-05-21T01:11:16Z</dcterms:created>
  <dcterms:modified xsi:type="dcterms:W3CDTF">2024-09-21T00:37:48Z</dcterms:modified>
</cp:coreProperties>
</file>